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805" tabRatio="938" activeTab="2"/>
  </bookViews>
  <sheets>
    <sheet name="封面" sheetId="10" r:id="rId1"/>
    <sheet name="汇总表" sheetId="12" r:id="rId2"/>
    <sheet name="报价要求" sheetId="11" r:id="rId3"/>
    <sheet name="05-05地块货梯供货清单报价表" sheetId="42" r:id="rId4"/>
    <sheet name="05-05地块货梯安装清单报价表" sheetId="43" r:id="rId5"/>
    <sheet name="05-07地块货梯供货清单报价表" sheetId="46" r:id="rId6"/>
    <sheet name="05-07地块货梯安装清单报价表" sheetId="47" r:id="rId7"/>
    <sheet name="05-09地块货梯供货清单报价表" sheetId="50" r:id="rId8"/>
    <sheet name="05-09地块货梯安装清单报价表" sheetId="51" r:id="rId9"/>
    <sheet name="07-02地块货梯供货清单报价表" sheetId="52" r:id="rId10"/>
    <sheet name="07-02地块货梯安装清单报价表" sheetId="53" r:id="rId11"/>
    <sheet name="04-07地块货梯供货清单报价表" sheetId="54" r:id="rId12"/>
    <sheet name="04-07地块货梯安装清单报价表" sheetId="55" r:id="rId13"/>
    <sheet name="04-08地块货梯供货清单报价表" sheetId="56" r:id="rId14"/>
    <sheet name="04-08地块货梯安装清单报价表" sheetId="5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lo33">#REF!</definedName>
    <definedName name="____ma44">#REF!</definedName>
    <definedName name="__lo33">#REF!</definedName>
    <definedName name="__ma44">#REF!</definedName>
    <definedName name="__ys1">#REF!</definedName>
    <definedName name="__ys2">#REF!</definedName>
    <definedName name="__ys3">#REF!</definedName>
    <definedName name="_1.0_1.3_24">#REF!</definedName>
    <definedName name="_1W200_">'[1]21'!$B$1:$B$802</definedName>
    <definedName name="_2x1_">#REF!</definedName>
    <definedName name="_lo33">#REF!</definedName>
    <definedName name="_m3">#REF!</definedName>
    <definedName name="_ma44">#REF!</definedName>
    <definedName name="_Order1" hidden="1">255</definedName>
    <definedName name="_W200">'[2]21'!$B$1:$B$802</definedName>
    <definedName name="_x1">#REF!</definedName>
    <definedName name="_ys1">#REF!</definedName>
    <definedName name="_ys2">#REF!</definedName>
    <definedName name="_ys3">#REF!</definedName>
    <definedName name="Ⅰ级钢筋10以内">[3]材料表!$E$21</definedName>
    <definedName name="Ⅰ级钢筋10以外">[3]材料表!$E$22</definedName>
    <definedName name="Ⅱ级钢筋14以内">[3]材料表!$E$25</definedName>
    <definedName name="Ⅱ级钢筋16至20">[3]材料表!$E$26</definedName>
    <definedName name="Ⅱ级钢筋20至25">[3]材料表!$E$27</definedName>
    <definedName name="Ⅱ级钢筋28至32">[3]材料表!$E$28</definedName>
    <definedName name="Ⅱ级钢筋32以上">[3]材料表!$E$29</definedName>
    <definedName name="Ⅲ级钢筋14以内">[3]材料表!$E$30</definedName>
    <definedName name="Ⅲ级钢筋16至20">[3]材料表!$E$31</definedName>
    <definedName name="Ⅲ级钢筋20至25">[3]材料表!$E$32</definedName>
    <definedName name="Ⅲ级钢筋28至32">[3]材料表!$E$33</definedName>
    <definedName name="Ⅲ级钢筋32以上">[3]材料表!$E$34</definedName>
    <definedName name="A1500.">#REF!</definedName>
    <definedName name="AAA">#REF!+#REF!+0.1</definedName>
    <definedName name="ac">#REF!</definedName>
    <definedName name="ad">'[1]21'!$A$1:$A$802</definedName>
    <definedName name="ae">'[1]21'!$B$1:$B$802</definedName>
    <definedName name="ASA">#REF!</definedName>
    <definedName name="B主筋锚长">[4]内围地梁钢筋说明!$C$17</definedName>
    <definedName name="CC">INDEX([5]工程量计算!$F:$F,MATCH("CC",[5]工程量计算!$D:$D,0))</definedName>
    <definedName name="D">INDEX([5]工程量计算!$F:$F,MATCH("D",[5]工程量计算!$D:$D,0))</definedName>
    <definedName name="D0">'[6]#REF!'!$D$1542</definedName>
    <definedName name="D00">#REF!</definedName>
    <definedName name="D000">#REF!</definedName>
    <definedName name="Database" hidden="1">#REF!</definedName>
    <definedName name="DIXI">#REF!</definedName>
    <definedName name="dw">#REF!</definedName>
    <definedName name="Element">#REF!</definedName>
    <definedName name="Excel_BuiltIn__FilterDatabase_6">#REF!</definedName>
    <definedName name="F">INDEX([5]工程量计算!$F:$F,MATCH("F",[5]工程量计算!$D:$D,0))</definedName>
    <definedName name="G">INDEX([5]工程量计算!$F:$F,MATCH("G",[5]工程量计算!$D:$D,0))</definedName>
    <definedName name="H≤10.5高支模">[3]测算依据!$H$33</definedName>
    <definedName name="H≤14高支模">[3]测算依据!$H$34</definedName>
    <definedName name="H≤5.4高支模">[3]测算依据!$H$31</definedName>
    <definedName name="H≤7.5高支模">[3]测算依据!$H$32</definedName>
    <definedName name="haoi">'[4]3'!$B$6:$G$9</definedName>
    <definedName name="KP1多孔砖">[3]材料表!$E$45</definedName>
    <definedName name="mc">OFFSET([5]工程量计算!$B$3,1,,COUNTA([5]工程量计算!$B:$B)-1,)</definedName>
    <definedName name="_xlnm.Print_Area" localSheetId="0">封面!$A$1:$I$11</definedName>
    <definedName name="Print_Area_MI">#REF!</definedName>
    <definedName name="S">[7]梁!$X1*1.2</definedName>
    <definedName name="sdsad">#REF!</definedName>
    <definedName name="series01">#REF!</definedName>
    <definedName name="series02">#REF!</definedName>
    <definedName name="series03">#REF!</definedName>
    <definedName name="series04">#REF!</definedName>
    <definedName name="series05">#REF!</definedName>
    <definedName name="series06">#REF!</definedName>
    <definedName name="series07">#REF!</definedName>
    <definedName name="series08">#REF!</definedName>
    <definedName name="series09">#REF!</definedName>
    <definedName name="series10">#REF!</definedName>
    <definedName name="series18">#REF!</definedName>
    <definedName name="xvs">#REF!</definedName>
    <definedName name="z">#REF!</definedName>
    <definedName name="zxd">#REF!</definedName>
    <definedName name="埃特板">#REF!</definedName>
    <definedName name="埃特板人工">#REF!</definedName>
    <definedName name="八">'[8]8'!$B$6:$G$9</definedName>
    <definedName name="板厚">#REF!</definedName>
    <definedName name="保险">#REF!</definedName>
    <definedName name="保险金">#REF!</definedName>
    <definedName name="保养费">#REF!</definedName>
    <definedName name="贝砂金">#REF!</definedName>
    <definedName name="编号">#REF!</definedName>
    <definedName name="标牌">#REF!</definedName>
    <definedName name="储金会">#REF!</definedName>
    <definedName name="传动器">[9]sheet2!$B$9</definedName>
    <definedName name="窗护栏">#REF!</definedName>
    <definedName name="窗帘盒人工">#REF!</definedName>
    <definedName name="窗台石人工">#REF!</definedName>
    <definedName name="瓷砖踢脚线人工">#REF!</definedName>
    <definedName name="大堂花灯">#REF!</definedName>
    <definedName name="大堂射灯">#REF!</definedName>
    <definedName name="大堂筒灯">#REF!</definedName>
    <definedName name="单价101">#REF!</definedName>
    <definedName name="单价102">#REF!</definedName>
    <definedName name="单价103">#REF!</definedName>
    <definedName name="单价104">#REF!</definedName>
    <definedName name="单价105">#REF!</definedName>
    <definedName name="单价106">#REF!</definedName>
    <definedName name="单价107">#REF!</definedName>
    <definedName name="单价108">#REF!</definedName>
    <definedName name="单价109">#REF!</definedName>
    <definedName name="单价2001">#REF!</definedName>
    <definedName name="单价2002">#REF!</definedName>
    <definedName name="单价2003">#REF!</definedName>
    <definedName name="单价2004">#REF!</definedName>
    <definedName name="单价2005">#REF!</definedName>
    <definedName name="单价20050">#REF!</definedName>
    <definedName name="单价2006">#REF!</definedName>
    <definedName name="单价2007">#REF!</definedName>
    <definedName name="单价2008">#REF!</definedName>
    <definedName name="单价2009">#REF!</definedName>
    <definedName name="单价201">#REF!</definedName>
    <definedName name="单价2010">#REF!</definedName>
    <definedName name="单价2011">#REF!</definedName>
    <definedName name="单价2012">#REF!</definedName>
    <definedName name="单价2013">#REF!</definedName>
    <definedName name="单价2014">#REF!</definedName>
    <definedName name="单价2015">#REF!</definedName>
    <definedName name="单价2016">#REF!</definedName>
    <definedName name="单价2017">#REF!</definedName>
    <definedName name="单价2018">#REF!</definedName>
    <definedName name="单价2019">#REF!</definedName>
    <definedName name="单价202">#REF!</definedName>
    <definedName name="单价2020">#REF!</definedName>
    <definedName name="单价2021">#REF!</definedName>
    <definedName name="单价2022">#REF!</definedName>
    <definedName name="单价2023">#REF!</definedName>
    <definedName name="单价2024">#REF!</definedName>
    <definedName name="单价2025">#REF!</definedName>
    <definedName name="单价2026">#REF!</definedName>
    <definedName name="单价2027">#REF!</definedName>
    <definedName name="单价2028">#REF!</definedName>
    <definedName name="单价2029">#REF!</definedName>
    <definedName name="单价203">#REF!</definedName>
    <definedName name="单价2030">#REF!</definedName>
    <definedName name="单价2031">#REF!</definedName>
    <definedName name="单价2032">#REF!</definedName>
    <definedName name="单价2033">#REF!</definedName>
    <definedName name="单价2034">#REF!</definedName>
    <definedName name="单价2035">#REF!</definedName>
    <definedName name="单价2036">#REF!</definedName>
    <definedName name="单价2037">#REF!</definedName>
    <definedName name="单价2038">#REF!</definedName>
    <definedName name="单价2039">#REF!</definedName>
    <definedName name="单价204">#REF!</definedName>
    <definedName name="单价2040">#REF!</definedName>
    <definedName name="单价2041">#REF!</definedName>
    <definedName name="单价205">#REF!</definedName>
    <definedName name="单价2050">#REF!</definedName>
    <definedName name="单价206">#REF!</definedName>
    <definedName name="单价207">#REF!</definedName>
    <definedName name="单价208">#REF!</definedName>
    <definedName name="单价209">#REF!</definedName>
    <definedName name="单价210">#REF!</definedName>
    <definedName name="单价211">#REF!</definedName>
    <definedName name="单价212">#REF!</definedName>
    <definedName name="单价213">#REF!</definedName>
    <definedName name="单价214">#REF!</definedName>
    <definedName name="单价215">#REF!</definedName>
    <definedName name="单价216">#REF!</definedName>
    <definedName name="单价217">#REF!</definedName>
    <definedName name="单价2171">#REF!</definedName>
    <definedName name="单价218">#REF!</definedName>
    <definedName name="单价219">#REF!</definedName>
    <definedName name="单价220">#REF!</definedName>
    <definedName name="单价221">#REF!</definedName>
    <definedName name="单价222">#REF!</definedName>
    <definedName name="单价223">#REF!</definedName>
    <definedName name="单价224">#REF!</definedName>
    <definedName name="单价225">#REF!</definedName>
    <definedName name="单价226">#REF!</definedName>
    <definedName name="单价227">#REF!</definedName>
    <definedName name="单价228">#REF!</definedName>
    <definedName name="单价229">#REF!</definedName>
    <definedName name="单价230">#REF!</definedName>
    <definedName name="单价231">#REF!</definedName>
    <definedName name="单价234">#REF!</definedName>
    <definedName name="单价235">#REF!</definedName>
    <definedName name="单价236">#REF!</definedName>
    <definedName name="单价237">#REF!</definedName>
    <definedName name="单价238">#REF!</definedName>
    <definedName name="单价239">#REF!</definedName>
    <definedName name="单价2391">#REF!</definedName>
    <definedName name="单价240">#REF!</definedName>
    <definedName name="单价241">#REF!</definedName>
    <definedName name="单价242">#REF!</definedName>
    <definedName name="单价243">#REF!</definedName>
    <definedName name="单价244">#REF!</definedName>
    <definedName name="单价245">#REF!</definedName>
    <definedName name="单价246">#REF!</definedName>
    <definedName name="单价247">#REF!</definedName>
    <definedName name="单价248">#REF!</definedName>
    <definedName name="单价249">#REF!</definedName>
    <definedName name="单价250">#REF!</definedName>
    <definedName name="单价251">#REF!</definedName>
    <definedName name="单价254">#REF!</definedName>
    <definedName name="单价255">#REF!</definedName>
    <definedName name="单价256">#REF!</definedName>
    <definedName name="单价257">#REF!</definedName>
    <definedName name="单价258">#REF!</definedName>
    <definedName name="单价259">#REF!</definedName>
    <definedName name="单价281">#REF!</definedName>
    <definedName name="单价282">#REF!</definedName>
    <definedName name="单价283">#REF!</definedName>
    <definedName name="单价284">#REF!</definedName>
    <definedName name="单价285">#REF!</definedName>
    <definedName name="单价286">#REF!</definedName>
    <definedName name="单价287">#REF!</definedName>
    <definedName name="单价301">#REF!</definedName>
    <definedName name="单价302">#REF!</definedName>
    <definedName name="单价303">#REF!</definedName>
    <definedName name="单价304">#REF!</definedName>
    <definedName name="单价305">#REF!</definedName>
    <definedName name="单价306">#REF!</definedName>
    <definedName name="单价307">#REF!</definedName>
    <definedName name="单价308">#REF!</definedName>
    <definedName name="单价309">#REF!</definedName>
    <definedName name="单价310">#REF!</definedName>
    <definedName name="单价311">#REF!</definedName>
    <definedName name="单价312">#REF!</definedName>
    <definedName name="单价313">#REF!</definedName>
    <definedName name="单价314">#REF!</definedName>
    <definedName name="单价315">#REF!</definedName>
    <definedName name="单价401">#REF!</definedName>
    <definedName name="单价501">#REF!</definedName>
    <definedName name="单价502">#REF!</definedName>
    <definedName name="单价503">#REF!</definedName>
    <definedName name="单价504">#REF!</definedName>
    <definedName name="单价505">#REF!</definedName>
    <definedName name="单价506">#REF!</definedName>
    <definedName name="单价507">#REF!</definedName>
    <definedName name="单价508">#REF!</definedName>
    <definedName name="单价509">#REF!</definedName>
    <definedName name="单价510">#REF!</definedName>
    <definedName name="单价511">#REF!</definedName>
    <definedName name="单价601">#REF!</definedName>
    <definedName name="单价602">#REF!</definedName>
    <definedName name="单价603">#REF!</definedName>
    <definedName name="单价606">#REF!</definedName>
    <definedName name="单价607">#REF!</definedName>
    <definedName name="单价608">#REF!</definedName>
    <definedName name="单价609">#REF!</definedName>
    <definedName name="单价610">#REF!</definedName>
    <definedName name="单价611">#REF!</definedName>
    <definedName name="单价612">#REF!</definedName>
    <definedName name="单价613">#REF!</definedName>
    <definedName name="单价614">#REF!</definedName>
    <definedName name="单价615">#REF!</definedName>
    <definedName name="单价616">#REF!</definedName>
    <definedName name="单价621">#REF!</definedName>
    <definedName name="单价622">#REF!</definedName>
    <definedName name="单价623">#REF!</definedName>
    <definedName name="单价631">#REF!</definedName>
    <definedName name="单价632">#REF!</definedName>
    <definedName name="单价633">#REF!</definedName>
    <definedName name="单价634">#REF!</definedName>
    <definedName name="单价635">#REF!</definedName>
    <definedName name="单价636">#REF!</definedName>
    <definedName name="单价637">#REF!</definedName>
    <definedName name="单价638">#REF!</definedName>
    <definedName name="单价639">#REF!</definedName>
    <definedName name="单价645">#REF!</definedName>
    <definedName name="单价646">#REF!</definedName>
    <definedName name="单价647">#REF!</definedName>
    <definedName name="单价648">#REF!</definedName>
    <definedName name="单价649">#REF!</definedName>
    <definedName name="单价661">#REF!</definedName>
    <definedName name="单价662">#REF!</definedName>
    <definedName name="单价663">#REF!</definedName>
    <definedName name="单价664">#REF!</definedName>
    <definedName name="单价665">#REF!</definedName>
    <definedName name="单价666">#REF!</definedName>
    <definedName name="单价701">#REF!</definedName>
    <definedName name="单价703">#REF!</definedName>
    <definedName name="单价704">#REF!</definedName>
    <definedName name="单价705">#REF!</definedName>
    <definedName name="单价706">#REF!</definedName>
    <definedName name="单价711">#REF!</definedName>
    <definedName name="单价716">#REF!</definedName>
    <definedName name="单价721">#REF!</definedName>
    <definedName name="单价722">#REF!</definedName>
    <definedName name="单价723">#REF!</definedName>
    <definedName name="单价724">#REF!</definedName>
    <definedName name="单价725">#REF!</definedName>
    <definedName name="单价726">#REF!</definedName>
    <definedName name="单价727">#REF!</definedName>
    <definedName name="单价728">#REF!</definedName>
    <definedName name="单价741">#REF!</definedName>
    <definedName name="单价742">#REF!</definedName>
    <definedName name="单价743">#REF!</definedName>
    <definedName name="单价744">#REF!</definedName>
    <definedName name="单价745">#REF!</definedName>
    <definedName name="单价801">#REF!</definedName>
    <definedName name="单价802">#REF!</definedName>
    <definedName name="单价803">#REF!</definedName>
    <definedName name="单价804">#REF!</definedName>
    <definedName name="单价805">#REF!</definedName>
    <definedName name="单价806">#REF!</definedName>
    <definedName name="单价821">#REF!</definedName>
    <definedName name="单价822">#REF!</definedName>
    <definedName name="单价823">#REF!</definedName>
    <definedName name="单价824">#REF!</definedName>
    <definedName name="单价825">#REF!</definedName>
    <definedName name="单价826">#REF!</definedName>
    <definedName name="单价827">#REF!</definedName>
    <definedName name="单价828">#REF!</definedName>
    <definedName name="单价829">#REF!</definedName>
    <definedName name="单立柱">#REF!</definedName>
    <definedName name="挡水石人工">#REF!</definedName>
    <definedName name="导向标牌">#REF!</definedName>
    <definedName name="地弹簧">[9]sheet2!$B$12</definedName>
    <definedName name="地面石材人工">#REF!</definedName>
    <definedName name="地坪厚度">#REF!</definedName>
    <definedName name="的">[10]土建工程综合单价组价明细表!#REF!</definedName>
    <definedName name="灯带T4">#REF!</definedName>
    <definedName name="电梯厅墙地砖人工">#REF!</definedName>
    <definedName name="电梯厅油漆人工">#REF!</definedName>
    <definedName name="垫层厚">#REF!</definedName>
    <definedName name="垫层突出单边宽">#REF!</definedName>
    <definedName name="吊筋角度">[4]内围地梁钢筋说明!$C$22</definedName>
    <definedName name="吊筋锚长">[4]内围地梁钢筋说明!$C$23</definedName>
    <definedName name="二">'[8]2'!$B$6:$G$13</definedName>
    <definedName name="法定扣税额">#REF!</definedName>
    <definedName name="反光防护桩">#REF!</definedName>
    <definedName name="防撞安全栏">#REF!</definedName>
    <definedName name="仿啡网马赛克">#REF!</definedName>
    <definedName name="仿马赛克砖">#REF!</definedName>
    <definedName name="放坡系数1">'[11]承台(砖模) '!#REF!</definedName>
    <definedName name="放坡系数2">'[11]承台(砖模) '!#REF!</definedName>
    <definedName name="放坡系数A">'[11]承台(砖模) '!#REF!</definedName>
    <definedName name="啡慕斯">#REF!</definedName>
    <definedName name="分部工程">[12]单位库!$B:$B</definedName>
    <definedName name="分数">#REF!</definedName>
    <definedName name="分项工程">[12]单位库!$C:$C</definedName>
    <definedName name="附加赛">'[13]#REF!'!$D$1542</definedName>
    <definedName name="干挂石材_25MM透光石、25mm厚橄榄绿麻石、25MM芝麻色麻石__局部铝合金_4mm厚不锈钢挂件">[14]售楼部幕墙清单!#REF!</definedName>
    <definedName name="钢筋保护层">[4]内围地梁钢筋说明!$C$15</definedName>
    <definedName name="钢筋人工费">[3]测算依据!$F$11</definedName>
    <definedName name="钢筋弯钩长度">#REF!</definedName>
    <definedName name="岗位工资">#REF!</definedName>
    <definedName name="岗位工资1">#REF!</definedName>
    <definedName name="岗效工资">#REF!:#REF!</definedName>
    <definedName name="工程量">#REF!</definedName>
    <definedName name="工程量计算式">[15]给排水工程量计算书!$F:$F</definedName>
    <definedName name="工会费">#REF!</definedName>
    <definedName name="工种职别">[16]职工花名册!#REF!</definedName>
    <definedName name="工作面单边宽">#REF!</definedName>
    <definedName name="公积">#REF!</definedName>
    <definedName name="公积金1">#REF!</definedName>
    <definedName name="公积金2">#REF!</definedName>
    <definedName name="管理费">[9]sheet2!$B$34</definedName>
    <definedName name="哈哈">'[17]#REF!'!$D$1542</definedName>
    <definedName name="好">'[18]#REF!'!$D$1542</definedName>
    <definedName name="呵呵">'[18]#REF!'!$D$1542</definedName>
    <definedName name="合计应发">#REF!</definedName>
    <definedName name="合计应扣">#REF!</definedName>
    <definedName name="黑金花">#REF!</definedName>
    <definedName name="黑色烤漆玻璃">#REF!</definedName>
    <definedName name="护角板">#REF!</definedName>
    <definedName name="护栏">#REF!</definedName>
    <definedName name="滑轮">[9]sheet2!$B$13</definedName>
    <definedName name="灰砂砖">[3]材料表!$E$46</definedName>
    <definedName name="伙食补贴">#REF!:#REF!</definedName>
    <definedName name="计件">#REF!</definedName>
    <definedName name="计税收入">#REF!</definedName>
    <definedName name="计算公式">#REF!</definedName>
    <definedName name="加S6或S8">[3]材料表!$E$17</definedName>
    <definedName name="加班">#REF!</definedName>
    <definedName name="加班工资">#REF!:#REF!</definedName>
    <definedName name="加气砼">[3]材料表!$E$39</definedName>
    <definedName name="减速路拱">#REF!</definedName>
    <definedName name="建筑面积">'[19]建筑面积 '!$I$5</definedName>
    <definedName name="奖金">#REF!</definedName>
    <definedName name="奖金1">#REF!</definedName>
    <definedName name="铰链">[9]sheet2!$B$10</definedName>
    <definedName name="接电话">#REF!</definedName>
    <definedName name="节日费">#REF!</definedName>
    <definedName name="镜面钛金不绣钢">#REF!</definedName>
    <definedName name="九">'[4]7'!$B$6:$G$15</definedName>
    <definedName name="扣缴所得税">#REF!</definedName>
    <definedName name="拉丝不锈钢">#REF!</definedName>
    <definedName name="来老">'[20]3'!$B$6:$G$9</definedName>
    <definedName name="冷扎带肋钢筋">[3]材料表!$E$23</definedName>
    <definedName name="冷扎扭钢筋">[3]材料表!$E$24</definedName>
    <definedName name="六">'[8]6'!$B$6:$G$8</definedName>
    <definedName name="炉渣砼">[3]材料表!$E$38</definedName>
    <definedName name="铝边角">#REF!</definedName>
    <definedName name="铝材">[9]sheet2!$B$5</definedName>
    <definedName name="铝扣板">#REF!</definedName>
    <definedName name="铝扣板人工">#REF!</definedName>
    <definedName name="铝条10mm">#REF!</definedName>
    <definedName name="绿化">#REF!</definedName>
    <definedName name="绿化3">#REF!</definedName>
    <definedName name="绿化补充">#REF!</definedName>
    <definedName name="门窗表">#REF!</definedName>
    <definedName name="门窗表a23">#REF!</definedName>
    <definedName name="门槛石人工">#REF!</definedName>
    <definedName name="门套鞋人工">#REF!</definedName>
    <definedName name="密封胶">[9]sheet2!$B$17</definedName>
    <definedName name="面积合计">'[8]面积合计（藏）'!$B$5:$H$88</definedName>
    <definedName name="名称及规格">[21]工程量计算书!$C:$C</definedName>
    <definedName name="模板材料单价">[3]测算依据!$E$26</definedName>
    <definedName name="模板人工费">[3]测算依据!$F$17</definedName>
    <definedName name="你好">'[13]#REF!'!$D$1542</definedName>
    <definedName name="腻子等辅材">#REF!</definedName>
    <definedName name="年功工资">#REF!</definedName>
    <definedName name="排气扇">#REF!</definedName>
    <definedName name="排水沟深">[4]内围地梁钢筋说明!$C$21</definedName>
    <definedName name="七">'[8]7'!$B$6:$G$15</definedName>
    <definedName name="其他1">#REF!</definedName>
    <definedName name="其他2">#REF!</definedName>
    <definedName name="其他3">#REF!</definedName>
    <definedName name="其他4">#REF!</definedName>
    <definedName name="其他补贴">#REF!:#REF!</definedName>
    <definedName name="其他五金配件">[9]sheet2!$B$14</definedName>
    <definedName name="其它">#REF!</definedName>
    <definedName name="其它1">#REF!</definedName>
    <definedName name="浅啡网">#REF!</definedName>
    <definedName name="墙地砖人工">#REF!</definedName>
    <definedName name="墙面石材人工">#REF!</definedName>
    <definedName name="清饮">#REF!</definedName>
    <definedName name="清饮补贴">#REF!</definedName>
    <definedName name="情况">[16]职工花名册!#REF!</definedName>
    <definedName name="请打">'[4]投标材料清单 '!$B$5:$J$75</definedName>
    <definedName name="热熔标线">#REF!</definedName>
    <definedName name="人造米黄">#REF!</definedName>
    <definedName name="软木">#REF!</definedName>
    <definedName name="三">'[8]3'!$B$6:$G$9</definedName>
    <definedName name="三优">#REF!</definedName>
    <definedName name="纱窗">[9]sheet2!$B$20</definedName>
    <definedName name="砂面钛金不绣钢">#REF!</definedName>
    <definedName name="山西黑">#REF!</definedName>
    <definedName name="上悬窗用风撑">[9]sheet2!$D$11</definedName>
    <definedName name="失业">#REF!</definedName>
    <definedName name="失业保险">#REF!</definedName>
    <definedName name="石材踢脚线人工">#REF!</definedName>
    <definedName name="石膏板9厘">#REF!</definedName>
    <definedName name="石膏线60包人工">#REF!</definedName>
    <definedName name="石灰">[3]材料表!$E$52</definedName>
    <definedName name="石屑">[3]材料表!$E$44</definedName>
    <definedName name="实发金额">#REF!</definedName>
    <definedName name="实发数">#REF!</definedName>
    <definedName name="室内外地台差">'[11]承台(砖模) '!#REF!</definedName>
    <definedName name="室内外高差">#REF!</definedName>
    <definedName name="数量">[21]工程量计算书!$G:$G</definedName>
    <definedName name="双层石膏板人工">#REF!</definedName>
    <definedName name="水电费">[9]sheet2!$B$37</definedName>
    <definedName name="水泥沙">#REF!</definedName>
    <definedName name="水泥砂浆1B1B6">[3]砂浆单价表!$I$27</definedName>
    <definedName name="水泥砂浆1B2">[3]砂浆单价表!$I$18</definedName>
    <definedName name="水泥砂浆1B2.5">[3]砂浆单价表!$I$21</definedName>
    <definedName name="水泥砂浆1B2.5防水">[3]砂浆单价表!$I$35</definedName>
    <definedName name="水泥砂浆找平人工">#REF!</definedName>
    <definedName name="税">#REF!</definedName>
    <definedName name="税金">[9]sheet2!$B$36</definedName>
    <definedName name="税率">#REF!</definedName>
    <definedName name="四">'[8]4'!$B$6:$G$43</definedName>
    <definedName name="速算扣除数">#REF!</definedName>
    <definedName name="碎石">[3]材料表!$E$43</definedName>
    <definedName name="陶粒砼">[3]材料表!$E$37</definedName>
    <definedName name="陶粒砼空心砌块">[3]材料表!$E$50</definedName>
    <definedName name="踢脚线高">[11]柱!#REF!</definedName>
    <definedName name="填缝胶">[9]sheet2!$B$18</definedName>
    <definedName name="砼C10">[3]材料表!$E$5</definedName>
    <definedName name="砼C15">[3]材料表!$E$6</definedName>
    <definedName name="砼C20">[3]材料表!$E$7</definedName>
    <definedName name="砼C25">[3]材料表!$E$8</definedName>
    <definedName name="砼C30">[3]材料表!$E$9</definedName>
    <definedName name="砼C35">[3]材料表!$E$10</definedName>
    <definedName name="砼C40">[3]材料表!$E$11</definedName>
    <definedName name="砼C45">[3]材料表!$E$12</definedName>
    <definedName name="砼C50">[3]材料表!$E$13</definedName>
    <definedName name="砼C55">[3]材料表!$E$14</definedName>
    <definedName name="砼C60">[3]材料表!$E$15</definedName>
    <definedName name="砼空心砌块">[3]材料表!$E$51</definedName>
    <definedName name="筒灯华辉4寸防雾">#REF!</definedName>
    <definedName name="筒灯华辉9w">#REF!</definedName>
    <definedName name="筒灯欧普">#REF!</definedName>
    <definedName name="投标材料清单">'[8]投标材料清单 '!$B$5:$J$75</definedName>
    <definedName name="土建10001">#REF!</definedName>
    <definedName name="土建10002">#REF!</definedName>
    <definedName name="土建10003">#REF!</definedName>
    <definedName name="土建10004">#REF!</definedName>
    <definedName name="土建10005">#REF!</definedName>
    <definedName name="土建10006">#REF!</definedName>
    <definedName name="土建10007">#REF!</definedName>
    <definedName name="土建10008">#REF!</definedName>
    <definedName name="土建10009">#REF!</definedName>
    <definedName name="土建10010">#REF!</definedName>
    <definedName name="土建10011">#REF!</definedName>
    <definedName name="土建2046.">[21]土建工程综合单价组价明细表!#REF!</definedName>
    <definedName name="土建21001">#REF!</definedName>
    <definedName name="土建21002">#REF!</definedName>
    <definedName name="土建21003">#REF!</definedName>
    <definedName name="土建21004">#REF!</definedName>
    <definedName name="土建21005">#REF!</definedName>
    <definedName name="土建21006">#REF!</definedName>
    <definedName name="土建21007">#REF!</definedName>
    <definedName name="土建21008">#REF!</definedName>
    <definedName name="土建21009">#REF!</definedName>
    <definedName name="土建21010">#REF!</definedName>
    <definedName name="土建21011">#REF!</definedName>
    <definedName name="土建21012">#REF!</definedName>
    <definedName name="土建21013">#REF!</definedName>
    <definedName name="土建21014">#REF!</definedName>
    <definedName name="土建21015">#REF!</definedName>
    <definedName name="土建21016">#REF!</definedName>
    <definedName name="土建21017">#REF!</definedName>
    <definedName name="土建21018">#REF!</definedName>
    <definedName name="土建21019">#REF!</definedName>
    <definedName name="土建21020">#REF!</definedName>
    <definedName name="土建21021">#REF!</definedName>
    <definedName name="土建21022">#REF!</definedName>
    <definedName name="土建21023">#REF!</definedName>
    <definedName name="土建21024">#REF!</definedName>
    <definedName name="土建21025">#REF!</definedName>
    <definedName name="土建21026">#REF!</definedName>
    <definedName name="土建21027">#REF!</definedName>
    <definedName name="土建21028">#REF!</definedName>
    <definedName name="土建21029">#REF!</definedName>
    <definedName name="土建21030">#REF!</definedName>
    <definedName name="土建21031">#REF!</definedName>
    <definedName name="土建21032">#REF!</definedName>
    <definedName name="土建21033">#REF!</definedName>
    <definedName name="土建21034">#REF!</definedName>
    <definedName name="土建21035">#REF!</definedName>
    <definedName name="土建21036">#REF!</definedName>
    <definedName name="土建21037">#REF!</definedName>
    <definedName name="土建21038">#REF!</definedName>
    <definedName name="土建21039">#REF!</definedName>
    <definedName name="土建21040">#REF!</definedName>
    <definedName name="土建21041">#REF!</definedName>
    <definedName name="土建21042">#REF!</definedName>
    <definedName name="土建21043">#REF!</definedName>
    <definedName name="土建21044">#REF!</definedName>
    <definedName name="土建21045">#REF!</definedName>
    <definedName name="土建21046">#REF!</definedName>
    <definedName name="土建21047">#REF!</definedName>
    <definedName name="土建21048">#REF!</definedName>
    <definedName name="土建21049">#REF!</definedName>
    <definedName name="土建21050">#REF!</definedName>
    <definedName name="土建21051">#REF!</definedName>
    <definedName name="土建21052">#REF!</definedName>
    <definedName name="土建21053">#REF!</definedName>
    <definedName name="土建21054">#REF!</definedName>
    <definedName name="土建21055">#REF!</definedName>
    <definedName name="土建21056">#REF!</definedName>
    <definedName name="土建21057">#REF!</definedName>
    <definedName name="土建21058">#REF!</definedName>
    <definedName name="土建21059">#REF!</definedName>
    <definedName name="土建21060">#REF!</definedName>
    <definedName name="土建21061">#REF!</definedName>
    <definedName name="土建21062">#REF!</definedName>
    <definedName name="土建21063">#REF!</definedName>
    <definedName name="土建21064">#REF!</definedName>
    <definedName name="土建21065">#REF!</definedName>
    <definedName name="土建21066">#REF!</definedName>
    <definedName name="土建21067">#REF!</definedName>
    <definedName name="土建21068">#REF!</definedName>
    <definedName name="土建21069">#REF!</definedName>
    <definedName name="土建21070">#REF!</definedName>
    <definedName name="土建21071">#REF!</definedName>
    <definedName name="土建21072">#REF!</definedName>
    <definedName name="土建21073">#REF!</definedName>
    <definedName name="土建21074">#REF!</definedName>
    <definedName name="土建21075">#REF!</definedName>
    <definedName name="土建21076">#REF!</definedName>
    <definedName name="土建21077">#REF!</definedName>
    <definedName name="土建21078">#REF!</definedName>
    <definedName name="土建21079">#REF!</definedName>
    <definedName name="土建21080">#REF!</definedName>
    <definedName name="土建21081">#REF!</definedName>
    <definedName name="土建21082">#REF!</definedName>
    <definedName name="土建21083">#REF!</definedName>
    <definedName name="土建21084">#REF!</definedName>
    <definedName name="土建21085">#REF!</definedName>
    <definedName name="土建21086">#REF!</definedName>
    <definedName name="土建21087">#REF!</definedName>
    <definedName name="土建21088">#REF!</definedName>
    <definedName name="土建21089">#REF!</definedName>
    <definedName name="土建21090">#REF!</definedName>
    <definedName name="土建21091">#REF!</definedName>
    <definedName name="土建21092">#REF!</definedName>
    <definedName name="土建21093">#REF!</definedName>
    <definedName name="土建21094">#REF!</definedName>
    <definedName name="土建21095">#REF!</definedName>
    <definedName name="土建21096">#REF!</definedName>
    <definedName name="土建21097">#REF!</definedName>
    <definedName name="土建21098">#REF!</definedName>
    <definedName name="土建21099">#REF!</definedName>
    <definedName name="土建21100">#REF!</definedName>
    <definedName name="土建21101">[21]土建工程综合单价组价明细表!#REF!</definedName>
    <definedName name="土建21101.">[21]土建工程综合单价组价明细表!#REF!</definedName>
    <definedName name="土建22001">#REF!</definedName>
    <definedName name="土建22002">#REF!</definedName>
    <definedName name="土建22003">#REF!</definedName>
    <definedName name="土建22004">#REF!</definedName>
    <definedName name="土建22005">#REF!</definedName>
    <definedName name="土建22006">#REF!</definedName>
    <definedName name="土建22007">#REF!</definedName>
    <definedName name="土建22008">#REF!</definedName>
    <definedName name="土建22009">#REF!</definedName>
    <definedName name="土建22010">#REF!</definedName>
    <definedName name="土建23001">#REF!</definedName>
    <definedName name="土建23002">#REF!</definedName>
    <definedName name="土建23003">#REF!</definedName>
    <definedName name="土建23004">#REF!</definedName>
    <definedName name="土建23005">#REF!</definedName>
    <definedName name="土建23006">#REF!</definedName>
    <definedName name="土建23007">#REF!</definedName>
    <definedName name="土建23008">#REF!</definedName>
    <definedName name="土建23009">#REF!</definedName>
    <definedName name="土建23010">#REF!</definedName>
    <definedName name="土建23011">#REF!</definedName>
    <definedName name="土建23012">#REF!</definedName>
    <definedName name="土建23013">#REF!</definedName>
    <definedName name="土建23014">#REF!</definedName>
    <definedName name="土建23015">#REF!</definedName>
    <definedName name="土建23016">#REF!</definedName>
    <definedName name="土建23017">#REF!</definedName>
    <definedName name="土建23018">#REF!</definedName>
    <definedName name="土建23019">#REF!</definedName>
    <definedName name="土建23020">#REF!</definedName>
    <definedName name="土建23021">#REF!</definedName>
    <definedName name="土建23022">#REF!</definedName>
    <definedName name="土建23023">#REF!</definedName>
    <definedName name="土建23024">#REF!</definedName>
    <definedName name="土建23025">#REF!</definedName>
    <definedName name="土建23026">#REF!</definedName>
    <definedName name="土建23027">#REF!</definedName>
    <definedName name="土建23028">#REF!</definedName>
    <definedName name="土建23029">#REF!</definedName>
    <definedName name="土建23030">#REF!</definedName>
    <definedName name="土建23031">#REF!</definedName>
    <definedName name="土建23032">#REF!</definedName>
    <definedName name="土建23033">#REF!</definedName>
    <definedName name="土建23034">#REF!</definedName>
    <definedName name="土建23035">#REF!</definedName>
    <definedName name="土建23036">#REF!</definedName>
    <definedName name="土建23037">#REF!</definedName>
    <definedName name="土建23038">#REF!</definedName>
    <definedName name="土建23039">#REF!</definedName>
    <definedName name="土建23040">#REF!</definedName>
    <definedName name="土建23041">#REF!</definedName>
    <definedName name="土建23042">#REF!</definedName>
    <definedName name="土建23043">[21]土建工程综合单价组价明细表!#REF!</definedName>
    <definedName name="土建23043.">#REF!</definedName>
    <definedName name="土建23043。">[21]土建工程综合单价组价明细表!#REF!</definedName>
    <definedName name="土建23044">[21]土建工程综合单价组价明细表!#REF!</definedName>
    <definedName name="土建23044.">#REF!</definedName>
    <definedName name="土建23045">[21]土建工程综合单价组价明细表!#REF!</definedName>
    <definedName name="土建23045.">#REF!</definedName>
    <definedName name="土建23046">[21]土建工程综合单价组价明细表!#REF!</definedName>
    <definedName name="土建23046.">#REF!</definedName>
    <definedName name="土建23047">[21]土建工程综合单价组价明细表!#REF!</definedName>
    <definedName name="土建23047.">#REF!</definedName>
    <definedName name="土建23048">[21]土建工程综合单价组价明细表!#REF!</definedName>
    <definedName name="土建23048.">#REF!</definedName>
    <definedName name="土建23049">[21]土建工程综合单价组价明细表!#REF!</definedName>
    <definedName name="土建23049.">#REF!</definedName>
    <definedName name="土建23050">[21]土建工程综合单价组价明细表!#REF!</definedName>
    <definedName name="土建23050.">#REF!</definedName>
    <definedName name="土建23051">[21]土建工程综合单价组价明细表!#REF!</definedName>
    <definedName name="土建23051.">#REF!</definedName>
    <definedName name="土建23052">[21]土建工程综合单价组价明细表!#REF!</definedName>
    <definedName name="土建23052.">#REF!</definedName>
    <definedName name="土建30001">#REF!</definedName>
    <definedName name="土建30002">#REF!</definedName>
    <definedName name="土建30003">#REF!</definedName>
    <definedName name="土建30004">#REF!</definedName>
    <definedName name="土建30005">#REF!</definedName>
    <definedName name="土建30006">#REF!</definedName>
    <definedName name="土建30007">#REF!</definedName>
    <definedName name="土建30008">#REF!</definedName>
    <definedName name="土建30009">#REF!</definedName>
    <definedName name="土建30010">#REF!</definedName>
    <definedName name="土建30011">#REF!</definedName>
    <definedName name="土建30012">#REF!</definedName>
    <definedName name="土建30013">#REF!</definedName>
    <definedName name="土建30014">#REF!</definedName>
    <definedName name="土建30015">#REF!</definedName>
    <definedName name="土建30016">#REF!</definedName>
    <definedName name="土建30017">#REF!</definedName>
    <definedName name="土建30018">#REF!</definedName>
    <definedName name="土建30019">#REF!</definedName>
    <definedName name="土建30020">#REF!</definedName>
    <definedName name="土建30021">#REF!</definedName>
    <definedName name="土建30022">#REF!</definedName>
    <definedName name="土建30023">#REF!</definedName>
    <definedName name="土建30024">#REF!</definedName>
    <definedName name="土建30025">#REF!</definedName>
    <definedName name="土建30026">#REF!</definedName>
    <definedName name="土建30027">#REF!</definedName>
    <definedName name="土建30028">#REF!</definedName>
    <definedName name="土建30029">#REF!</definedName>
    <definedName name="土建40001">#REF!</definedName>
    <definedName name="土建50001">#REF!</definedName>
    <definedName name="土建50002">#REF!</definedName>
    <definedName name="土建50003">#REF!</definedName>
    <definedName name="土建50004">#REF!</definedName>
    <definedName name="土建50005">#REF!</definedName>
    <definedName name="土建50006">#REF!</definedName>
    <definedName name="土建50007">#REF!</definedName>
    <definedName name="土建50008">#REF!</definedName>
    <definedName name="土建50009">#REF!</definedName>
    <definedName name="土建50010">#REF!</definedName>
    <definedName name="土建50010.">#REF!</definedName>
    <definedName name="土建50011">#REF!</definedName>
    <definedName name="土建50012">#REF!</definedName>
    <definedName name="土建50013">#REF!</definedName>
    <definedName name="土建50014">#REF!</definedName>
    <definedName name="土建50015">#REF!</definedName>
    <definedName name="土建50016">#REF!</definedName>
    <definedName name="土建5010">#REF!</definedName>
    <definedName name="土建60001">#REF!</definedName>
    <definedName name="土建60002">#REF!</definedName>
    <definedName name="土建60003">#REF!</definedName>
    <definedName name="土建60004">#REF!</definedName>
    <definedName name="土建60005">#REF!</definedName>
    <definedName name="土建60006">#REF!</definedName>
    <definedName name="土建60007">#REF!</definedName>
    <definedName name="土建60008">#REF!</definedName>
    <definedName name="土建60009">#REF!</definedName>
    <definedName name="土建60010">#REF!</definedName>
    <definedName name="土建60011">#REF!</definedName>
    <definedName name="土建60012">#REF!</definedName>
    <definedName name="土建60013">#REF!</definedName>
    <definedName name="土建60014">#REF!</definedName>
    <definedName name="土建60015">#REF!</definedName>
    <definedName name="土建60016">#REF!</definedName>
    <definedName name="土建60017">#REF!</definedName>
    <definedName name="土建60018">#REF!</definedName>
    <definedName name="土建60019">#REF!</definedName>
    <definedName name="土建60020">#REF!</definedName>
    <definedName name="土建60021">#REF!</definedName>
    <definedName name="土建60022">#REF!</definedName>
    <definedName name="土建60023">#REF!</definedName>
    <definedName name="土建60024">#REF!</definedName>
    <definedName name="土建60025">#REF!</definedName>
    <definedName name="土建60026">#REF!</definedName>
    <definedName name="土建60027">#REF!</definedName>
    <definedName name="土建60028">#REF!</definedName>
    <definedName name="土建60029">#REF!</definedName>
    <definedName name="土建60030">#REF!</definedName>
    <definedName name="土建60031">#REF!</definedName>
    <definedName name="土建60032">#REF!</definedName>
    <definedName name="土建60033">#REF!</definedName>
    <definedName name="土建60034">#REF!</definedName>
    <definedName name="土建60035">#REF!</definedName>
    <definedName name="土建60036">#REF!</definedName>
    <definedName name="土建60037">#REF!</definedName>
    <definedName name="土建60038">#REF!</definedName>
    <definedName name="土建60039">#REF!</definedName>
    <definedName name="土建60040">#REF!</definedName>
    <definedName name="土建60041">#REF!</definedName>
    <definedName name="土建60042">#REF!</definedName>
    <definedName name="土建60043">#REF!</definedName>
    <definedName name="土建60044">#REF!</definedName>
    <definedName name="土建60045">#REF!</definedName>
    <definedName name="土建60046">#REF!</definedName>
    <definedName name="土建60047">#REF!</definedName>
    <definedName name="土建60048">#REF!</definedName>
    <definedName name="土建60049">#REF!</definedName>
    <definedName name="土建60050">#REF!</definedName>
    <definedName name="土建60051">#REF!</definedName>
    <definedName name="土建60052">#REF!</definedName>
    <definedName name="土建60053">#REF!</definedName>
    <definedName name="土建60054">#REF!</definedName>
    <definedName name="土建60055">#REF!</definedName>
    <definedName name="土建60056">#REF!</definedName>
    <definedName name="土建60057">#REF!</definedName>
    <definedName name="土建60058">#REF!</definedName>
    <definedName name="土建60059">#REF!</definedName>
    <definedName name="土建60060">#REF!</definedName>
    <definedName name="土建60061">#REF!</definedName>
    <definedName name="土建60062">#REF!</definedName>
    <definedName name="土建60063">#REF!</definedName>
    <definedName name="土建60064">#REF!</definedName>
    <definedName name="土建60065">#REF!</definedName>
    <definedName name="土建60066">#REF!</definedName>
    <definedName name="土建60067">#REF!</definedName>
    <definedName name="土建60068">#REF!</definedName>
    <definedName name="土建60069">#REF!</definedName>
    <definedName name="土建60070">#REF!</definedName>
    <definedName name="土建60071">#REF!</definedName>
    <definedName name="土建60072">#REF!</definedName>
    <definedName name="土建60073">#REF!</definedName>
    <definedName name="土建60074">#REF!</definedName>
    <definedName name="土建60075">#REF!</definedName>
    <definedName name="土建60076">#REF!</definedName>
    <definedName name="土建60077">#REF!</definedName>
    <definedName name="土建70001">#REF!</definedName>
    <definedName name="土建70002">#REF!</definedName>
    <definedName name="土建70003">#REF!</definedName>
    <definedName name="土建70004">#REF!</definedName>
    <definedName name="土建70005">#REF!</definedName>
    <definedName name="土建70006">#REF!</definedName>
    <definedName name="土建70007">#REF!</definedName>
    <definedName name="土建70008">#REF!</definedName>
    <definedName name="土建70009">#REF!</definedName>
    <definedName name="土建70010">#REF!</definedName>
    <definedName name="土建70011">#REF!</definedName>
    <definedName name="土建70012">#REF!</definedName>
    <definedName name="土建70013">#REF!</definedName>
    <definedName name="土建70014">#REF!</definedName>
    <definedName name="土建70015">#REF!</definedName>
    <definedName name="土建70016">#REF!</definedName>
    <definedName name="土建70017">#REF!</definedName>
    <definedName name="土建70018">#REF!</definedName>
    <definedName name="土建70019">#REF!</definedName>
    <definedName name="土建70020">#REF!</definedName>
    <definedName name="土建70021">#REF!</definedName>
    <definedName name="土建70022">#REF!</definedName>
    <definedName name="土建70023">#REF!</definedName>
    <definedName name="土建70024">#REF!</definedName>
    <definedName name="土建70025">#REF!</definedName>
    <definedName name="土建70026">#REF!</definedName>
    <definedName name="土建70027">#REF!</definedName>
    <definedName name="土建80001">#REF!</definedName>
    <definedName name="土建80002">#REF!</definedName>
    <definedName name="土建80003">#REF!</definedName>
    <definedName name="土建80004">#REF!</definedName>
    <definedName name="土建80005">#REF!</definedName>
    <definedName name="土建80006">#REF!</definedName>
    <definedName name="土建80007">#REF!</definedName>
    <definedName name="土建80008">#REF!</definedName>
    <definedName name="土建80009">#REF!</definedName>
    <definedName name="土建80010">#REF!</definedName>
    <definedName name="土建80011">#REF!</definedName>
    <definedName name="土建80012">#REF!</definedName>
    <definedName name="土建80013">#REF!</definedName>
    <definedName name="土建80014">#REF!</definedName>
    <definedName name="土建80015">#REF!</definedName>
    <definedName name="土建80016">#REF!</definedName>
    <definedName name="土建80017">#REF!</definedName>
    <definedName name="五">'[8]5'!$B$6:$G$15</definedName>
    <definedName name="西班牙米黄">#REF!</definedName>
    <definedName name="细石">[3]材料表!$E$16</definedName>
    <definedName name="限高标杆">#REF!</definedName>
    <definedName name="小计1">#REF!</definedName>
    <definedName name="小计2">#REF!</definedName>
    <definedName name="新西米">#REF!</definedName>
    <definedName name="新西米门套鞋">#REF!</definedName>
    <definedName name="姓名">#REF!</definedName>
    <definedName name="序号">IF('[22]一期-自动报警系统'!#REF!="","",COUNTA('[22]一期-自动报警系统'!#REF!))</definedName>
    <definedName name="养老">#REF!</definedName>
    <definedName name="养老金">#REF!</definedName>
    <definedName name="腰筋锚长">[4]内围地梁钢筋说明!$C$20</definedName>
    <definedName name="页岩砖">[3]材料表!$E$47</definedName>
    <definedName name="一">'[8]1'!$B$4:$G$7</definedName>
    <definedName name="医疗">#REF!</definedName>
    <definedName name="医疗保险">#REF!</definedName>
    <definedName name="已付款明细表">#REF!</definedName>
    <definedName name="应缴税所得">#REF!</definedName>
    <definedName name="英国棕">#REF!</definedName>
    <definedName name="英国棕门套鞋">#REF!</definedName>
    <definedName name="油漆人工">#REF!</definedName>
    <definedName name="蒸压粉煤灰砌块">[3]材料表!$E$48</definedName>
    <definedName name="蒸压加气砼砌块">[3]材料表!$E$49</definedName>
    <definedName name="执手">[9]sheet2!$B$8</definedName>
    <definedName name="职务或职称补贴">#REF!</definedName>
    <definedName name="治安">#REF!</definedName>
    <definedName name="中砂">[3]材料表!$E$42</definedName>
    <definedName name="住房公积金">#REF!</definedName>
    <definedName name="租金">#REF!</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<sst xmlns="http://schemas.openxmlformats.org/spreadsheetml/2006/main" count="1156" uniqueCount="249">
  <si>
    <t>宝安新桥东重点城市更新项目二期05-05等6个地块电梯（货梯）采购及安装工程</t>
  </si>
  <si>
    <t>工程量清单与报价表</t>
  </si>
  <si>
    <r>
      <rPr>
        <sz val="15"/>
        <rFont val="宋体"/>
        <charset val="134"/>
      </rPr>
      <t xml:space="preserve">   报  价  人（盖章）：</t>
    </r>
    <r>
      <rPr>
        <u/>
        <sz val="15"/>
        <rFont val="宋体"/>
        <charset val="134"/>
      </rPr>
      <t xml:space="preserve">                    </t>
    </r>
  </si>
  <si>
    <t xml:space="preserve"> </t>
  </si>
  <si>
    <r>
      <rPr>
        <sz val="15"/>
        <rFont val="宋体"/>
        <charset val="134"/>
      </rPr>
      <t xml:space="preserve">     日期：</t>
    </r>
    <r>
      <rPr>
        <u/>
        <sz val="15"/>
        <rFont val="宋体"/>
        <charset val="134"/>
      </rPr>
      <t xml:space="preserve">        年    月   日</t>
    </r>
    <r>
      <rPr>
        <sz val="15"/>
        <rFont val="宋体"/>
        <charset val="134"/>
      </rPr>
      <t xml:space="preserve">              </t>
    </r>
  </si>
  <si>
    <t>宝安新桥东重点城市更新项目二期05-05等6个地块电梯（货梯）供货及安装报价汇总表</t>
  </si>
  <si>
    <t>序号</t>
  </si>
  <si>
    <t>项目名称</t>
  </si>
  <si>
    <t>单位</t>
  </si>
  <si>
    <t>计算公式</t>
  </si>
  <si>
    <t>含税总价（元）</t>
  </si>
  <si>
    <t>备注</t>
  </si>
  <si>
    <t>电梯品牌</t>
  </si>
  <si>
    <t>电梯设备供货</t>
  </si>
  <si>
    <t>项</t>
  </si>
  <si>
    <t>（1.1+1.2）</t>
  </si>
  <si>
    <r>
      <rPr>
        <sz val="11"/>
        <color theme="1"/>
        <rFont val="宋体"/>
        <charset val="134"/>
        <scheme val="minor"/>
      </rPr>
      <t>税率：</t>
    </r>
    <r>
      <rPr>
        <u/>
        <sz val="11"/>
        <color theme="1"/>
        <rFont val="宋体"/>
        <charset val="134"/>
        <scheme val="minor"/>
      </rPr>
      <t xml:space="preserve">   13  </t>
    </r>
    <r>
      <rPr>
        <sz val="11"/>
        <color theme="1"/>
        <rFont val="宋体"/>
        <charset val="134"/>
        <scheme val="minor"/>
      </rPr>
      <t>%</t>
    </r>
  </si>
  <si>
    <t>电梯设备费</t>
  </si>
  <si>
    <t>1.1-1</t>
  </si>
  <si>
    <t>05-05地块货梯</t>
  </si>
  <si>
    <t>1.1-2</t>
  </si>
  <si>
    <t>05-07地块货梯</t>
  </si>
  <si>
    <t>1.1-3</t>
  </si>
  <si>
    <t>05-09地块货梯</t>
  </si>
  <si>
    <t>1.1-4</t>
  </si>
  <si>
    <t>07-02地块货梯</t>
  </si>
  <si>
    <t>1.1-5</t>
  </si>
  <si>
    <t>04-07地块货梯</t>
  </si>
  <si>
    <t>1.1-6</t>
  </si>
  <si>
    <t>04-08地块货梯</t>
  </si>
  <si>
    <t>电梯设备暂列金</t>
  </si>
  <si>
    <t>不可竞争费用</t>
  </si>
  <si>
    <t>暂不填报</t>
  </si>
  <si>
    <t>安装及技术服务</t>
  </si>
  <si>
    <t>（2.1+2.2+2.3）</t>
  </si>
  <si>
    <r>
      <rPr>
        <sz val="11"/>
        <color theme="1"/>
        <rFont val="宋体"/>
        <charset val="134"/>
        <scheme val="minor"/>
      </rPr>
      <t>税率：</t>
    </r>
    <r>
      <rPr>
        <u/>
        <sz val="11"/>
        <color theme="1"/>
        <rFont val="宋体"/>
        <charset val="134"/>
        <scheme val="minor"/>
      </rPr>
      <t xml:space="preserve">  3   </t>
    </r>
    <r>
      <rPr>
        <sz val="11"/>
        <color theme="1"/>
        <rFont val="宋体"/>
        <charset val="134"/>
        <scheme val="minor"/>
      </rPr>
      <t>%</t>
    </r>
  </si>
  <si>
    <t>电梯安装及技术服务费</t>
  </si>
  <si>
    <t>2.1-1</t>
  </si>
  <si>
    <t>2.1-2</t>
  </si>
  <si>
    <t>2.1-3</t>
  </si>
  <si>
    <t>2.1-4</t>
  </si>
  <si>
    <t>2.1-5</t>
  </si>
  <si>
    <t>2.1-6</t>
  </si>
  <si>
    <t>安装及技术服务暂列金</t>
  </si>
  <si>
    <t>总承包服务费</t>
  </si>
  <si>
    <t>（1.1）*0.005</t>
  </si>
  <si>
    <t>设备费*0.5%</t>
  </si>
  <si>
    <t>含税投标总价合计金额(人民币大写：                         )</t>
  </si>
  <si>
    <t>1+2</t>
  </si>
  <si>
    <r>
      <rPr>
        <sz val="15"/>
        <rFont val="宋体"/>
        <charset val="134"/>
      </rPr>
      <t xml:space="preserve">    报  价  人（盖章）：</t>
    </r>
    <r>
      <rPr>
        <u/>
        <sz val="15"/>
        <rFont val="宋体"/>
        <charset val="134"/>
      </rPr>
      <t xml:space="preserve">                    </t>
    </r>
  </si>
  <si>
    <r>
      <rPr>
        <sz val="15"/>
        <rFont val="宋体"/>
        <charset val="134"/>
      </rPr>
      <t xml:space="preserve">     日期：</t>
    </r>
    <r>
      <rPr>
        <u/>
        <sz val="15"/>
        <rFont val="宋体"/>
        <charset val="134"/>
      </rPr>
      <t xml:space="preserve">        年    月   日</t>
    </r>
  </si>
  <si>
    <t>编制说明</t>
  </si>
  <si>
    <t>一、招标范围</t>
  </si>
  <si>
    <t>1、工程名称：宝安新桥东重点城市更新项目二期05-05等6个地块电梯（货梯）采购工程；</t>
  </si>
  <si>
    <r>
      <rPr>
        <sz val="10"/>
        <rFont val="宋体"/>
        <charset val="134"/>
      </rPr>
      <t>2、本工程包含</t>
    </r>
    <r>
      <rPr>
        <u/>
        <sz val="10"/>
        <color rgb="FFFF0000"/>
        <rFont val="宋体"/>
        <charset val="134"/>
      </rPr>
      <t>宝安新桥东重点城市更新项目</t>
    </r>
    <r>
      <rPr>
        <sz val="10"/>
        <color rgb="FFFF0000"/>
        <rFont val="宋体"/>
        <charset val="134"/>
      </rPr>
      <t>二期05-05等6个地块电梯（货梯）供应及安装，包括二期05-05等6个地块区域（除客梯、扶梯外）所有的货梯</t>
    </r>
    <r>
      <rPr>
        <sz val="10"/>
        <rFont val="宋体"/>
        <charset val="134"/>
      </rPr>
      <t>等；</t>
    </r>
  </si>
  <si>
    <t>3、本工程计价方式：固定综合单价包干。固定综合单价包括但不限于设备出厂价、包装费、设计费、运输费、装卸费、安装费、临时施工措施、保险费、轿厢装修(若有)、保管费、材料设备所需的检测费、培训费、BIM技术服务费、备品备件、电梯报验及相关验收、使用登记、维护保养及售后服务、各类风险、管理费、利润、规费、税金及其他一切费用等。</t>
  </si>
  <si>
    <t>二、投标要求</t>
  </si>
  <si>
    <t>1、清单开项、工程量均不能调整，私自调整按废标处理；</t>
  </si>
  <si>
    <t>2,、投标单位须仔细复核工程，如有漏项或多项可在增补清单中增减；</t>
  </si>
  <si>
    <t>3、我方提供表格列项不允许进行更改、增加、删除，否则按废标处理；投标单位需认真检查投标清单中的公式关系，投标函与投标清单存在总价不符的情况，以投标函为准；</t>
  </si>
  <si>
    <t>4、报价中出现矛盾，均按照低价调整；</t>
  </si>
  <si>
    <t>5、乙供材料损耗率含在综合单价中；</t>
  </si>
  <si>
    <t>三、清单编制说明及依据</t>
  </si>
  <si>
    <t>1、本清单编制依据施工图及各项目提供的电梯设备参数表；</t>
  </si>
  <si>
    <t>四、其他价格说明：</t>
  </si>
  <si>
    <t>1、电梯设备制安单价=电梯设备供货单价+电梯安装单价</t>
  </si>
  <si>
    <t>2、电梯设备单价=标准功能配置基价+装饰装潢费+验收费+运费；增减层站设备费用及选配功能费用仅作为合同签订后若电梯参数因甲方要求变化进行的价格调整。</t>
  </si>
  <si>
    <t>3、电梯安装单价=设备安装单价；增减层站安装费用及选配功能费用仅作为合同签订后若电梯参数因甲方要求变化进行的价格调整。</t>
  </si>
  <si>
    <t>4、电梯设备单价包含：各地块电梯参数要求表中所有配置的费用。</t>
  </si>
  <si>
    <t>5、运输费指汽运价格，由生产电梯厂家运输至需方指定地点的所有费用，包含运输过程中的保险费。</t>
  </si>
  <si>
    <t>6、各地块电梯综合考虑不少于半数电梯需施工提前用梯，期限参照按主体结构封顶后40天至项目移交，提前用梯维保费由电梯单位负责（不包含开梯），请综合考虑报价。</t>
  </si>
  <si>
    <t xml:space="preserve">7、各地块电梯设备供货报价清单"电梯预约\呼梯、选梯、派梯（适配AGV）功能配置（技术参数详见附表）"针对升级实现该功能所需费用综合考虑进行单台报价。后续按照不高于此单台报价进行升级配置，总升级费用计算根据单台价格乘以实施电梯数量的方式得出。 </t>
  </si>
  <si>
    <r>
      <rPr>
        <sz val="11"/>
        <color theme="1"/>
        <rFont val="宋体"/>
        <charset val="134"/>
        <scheme val="minor"/>
      </rPr>
      <t>1预付款：设备合同总价（扣除设备费暂列金额）的5%，由甲方在收到与合同约定相符的如下单据并经甲方完成审核手续后10个工作日内向乙方支付：
（1）履约保函（保函金额：投标总价的10%），有效期为取得政府部门签发的设备安装验收合格证书签发并完成交梯手续后60天； 
2进度款 
2.1甲方书面通知排产后，支付该批次设备合同价的15％，由甲方在收到与合同约定相符的如下单据并经甲方完成审核手续后10个工作日内向乙方支付：
（1）进度款保函（保函金额：该批次设备合同价的15%），有效期至取得政府部门签发的设备安装验收合格证书并完成交梯手续后60天；
2.2设备出厂之前支付该批次设备合同价的65%，由甲方在收到与合同约定相符的如下单据并经甲方完成审核手续后10个工作日内向乙方支付，乙方须在收到该笔款项后的5个日历天内发出电梯设备：
（1）进度款保函（保函金额：该批次设备合同价65%），有效期至取得政府部门签发的设备安装验收合格证书并完成交梯手续后60天；
3结算款：设备到现场安装调试验收合格并按照甲方要求办理结算完成后（如结算须送造价站审核，以造价站审核为准），支付至该批次设备费审核结算价的97%，由甲方在收到与合同约定相符的如下单据并经甲方完成审核手续后10个工作日内向乙方支付。(</t>
    </r>
    <r>
      <rPr>
        <b/>
        <sz val="11"/>
        <color theme="1"/>
        <rFont val="宋体"/>
        <charset val="134"/>
        <scheme val="minor"/>
      </rPr>
      <t>以上参考</t>
    </r>
    <r>
      <rPr>
        <sz val="11"/>
        <color theme="1"/>
        <rFont val="宋体"/>
        <charset val="134"/>
        <scheme val="minor"/>
      </rPr>
      <t>）</t>
    </r>
  </si>
  <si>
    <t>05-05地块电梯供货清单投标报价明细表</t>
  </si>
  <si>
    <t>分类</t>
  </si>
  <si>
    <t>所在楼栋编号</t>
  </si>
  <si>
    <t>基本参数</t>
  </si>
  <si>
    <t>垂直梯编号</t>
  </si>
  <si>
    <t>5-HT-1</t>
  </si>
  <si>
    <t>5-HT-2</t>
  </si>
  <si>
    <t>5-HT-3、4</t>
  </si>
  <si>
    <t>5-HT-5</t>
  </si>
  <si>
    <t>5-HT-6、7</t>
  </si>
  <si>
    <t>5-HT-8</t>
  </si>
  <si>
    <t>5-HT-9</t>
  </si>
  <si>
    <t>功能</t>
  </si>
  <si>
    <t>货梯</t>
  </si>
  <si>
    <t>货梯、消防电梯</t>
  </si>
  <si>
    <t>货梯（地下室食堂）</t>
  </si>
  <si>
    <t>停站楼层</t>
  </si>
  <si>
    <t>1~14</t>
  </si>
  <si>
    <t>-2~14</t>
  </si>
  <si>
    <t>1~11</t>
  </si>
  <si>
    <t xml:space="preserve"> -2~-1</t>
  </si>
  <si>
    <t>层/站/门</t>
  </si>
  <si>
    <t>14</t>
  </si>
  <si>
    <t>2</t>
  </si>
  <si>
    <t>载重量（kg)</t>
  </si>
  <si>
    <t>800</t>
  </si>
  <si>
    <t>梯速(m/s)</t>
  </si>
  <si>
    <t>数量</t>
  </si>
  <si>
    <t>底坑深度（米）</t>
  </si>
  <si>
    <t>提升高度（米）（需充分考虑施工误差）</t>
  </si>
  <si>
    <t>电梯型号</t>
  </si>
  <si>
    <t>投标人填写</t>
  </si>
  <si>
    <t>电梯采购报价</t>
  </si>
  <si>
    <t>一、标准功能配置基价（元/台）</t>
  </si>
  <si>
    <t>设备基价(1)</t>
  </si>
  <si>
    <t>二、装饰装潢费(元/台）</t>
  </si>
  <si>
    <t>装饰装修单价（2）</t>
  </si>
  <si>
    <t>三、验收费(元/台）</t>
  </si>
  <si>
    <t>验收费（3）</t>
  </si>
  <si>
    <t>四、运输费（元/台）</t>
  </si>
  <si>
    <t>运输费（4）</t>
  </si>
  <si>
    <t>单价（元/台）</t>
  </si>
  <si>
    <t>设备单价（1+3）</t>
  </si>
  <si>
    <t>运输单价（4）</t>
  </si>
  <si>
    <t>小计</t>
  </si>
  <si>
    <t>合价（元）</t>
  </si>
  <si>
    <t>设备总价</t>
  </si>
  <si>
    <t>装饰装修总价</t>
  </si>
  <si>
    <t>运输总价</t>
  </si>
  <si>
    <t>合计</t>
  </si>
  <si>
    <t>提升高度每变化1m加减价（高度增减不够1m场合：总提升高度增减&lt;0.5m以下不用加价，0.5m以上按1m计算）</t>
  </si>
  <si>
    <t>元/m</t>
  </si>
  <si>
    <r>
      <rPr>
        <sz val="10"/>
        <rFont val="宋体"/>
        <charset val="134"/>
      </rPr>
      <t>每增减一个</t>
    </r>
    <r>
      <rPr>
        <sz val="10"/>
        <color rgb="FFFF0000"/>
        <rFont val="宋体"/>
        <charset val="134"/>
      </rPr>
      <t>层门</t>
    </r>
    <r>
      <rPr>
        <sz val="10"/>
        <rFont val="宋体"/>
        <charset val="134"/>
      </rPr>
      <t>相应增减的费用（含相对应的控制系统）</t>
    </r>
  </si>
  <si>
    <r>
      <rPr>
        <sz val="10"/>
        <rFont val="宋体"/>
        <charset val="134"/>
      </rPr>
      <t>元/</t>
    </r>
    <r>
      <rPr>
        <sz val="10"/>
        <color rgb="FFFF0000"/>
        <rFont val="宋体"/>
        <charset val="134"/>
      </rPr>
      <t>层门</t>
    </r>
  </si>
  <si>
    <t>电梯能量回收系统</t>
  </si>
  <si>
    <t>元/台</t>
  </si>
  <si>
    <t>/</t>
  </si>
  <si>
    <t>电梯预约\呼梯、选梯、派梯（适配AGV）功能配置（技术参数详见附表）</t>
  </si>
  <si>
    <t>05-05地块电梯安装清单投标报价明细表</t>
  </si>
  <si>
    <t>电梯安装报价</t>
  </si>
  <si>
    <t>安装单价</t>
  </si>
  <si>
    <t>安装总价</t>
  </si>
  <si>
    <t>05-07地块电梯供货清单投标报价明细表</t>
  </si>
  <si>
    <t>2栋厂房</t>
  </si>
  <si>
    <t>7-HT-1</t>
  </si>
  <si>
    <t>7-HT-2</t>
  </si>
  <si>
    <t>7-HT-3</t>
  </si>
  <si>
    <t>7-HT-4</t>
  </si>
  <si>
    <t>7-HT-5</t>
  </si>
  <si>
    <t>7-HT-8</t>
  </si>
  <si>
    <t>7-HT-6~7</t>
  </si>
  <si>
    <t>7-HT-9</t>
  </si>
  <si>
    <t>7-XT-1~2</t>
  </si>
  <si>
    <t>1~14~RF</t>
  </si>
  <si>
    <t>1~12</t>
  </si>
  <si>
    <t>1~13</t>
  </si>
  <si>
    <t xml:space="preserve"> -2~14</t>
  </si>
  <si>
    <t>15</t>
  </si>
  <si>
    <t>12</t>
  </si>
  <si>
    <t>13</t>
  </si>
  <si>
    <t>16</t>
  </si>
  <si>
    <t>05-07地块电梯安装清单投标报价明细表</t>
  </si>
  <si>
    <t>05-09地块电梯供货清单投标报价明细表</t>
  </si>
  <si>
    <t>2栋A座</t>
  </si>
  <si>
    <t>2栋B座</t>
  </si>
  <si>
    <t>2栋C座</t>
  </si>
  <si>
    <t>地下室</t>
  </si>
  <si>
    <t>A-HT-1</t>
  </si>
  <si>
    <t>A-HT-2</t>
  </si>
  <si>
    <t>A-HT-3</t>
  </si>
  <si>
    <t>B-HT-1</t>
  </si>
  <si>
    <t>B-HT-2</t>
  </si>
  <si>
    <t>B-HT-3</t>
  </si>
  <si>
    <t>B-HT-4</t>
  </si>
  <si>
    <t>C-HT-1</t>
  </si>
  <si>
    <t>C-HT-2</t>
  </si>
  <si>
    <t>C-HT-3</t>
  </si>
  <si>
    <t>HT-1</t>
  </si>
  <si>
    <t>载货电梯</t>
  </si>
  <si>
    <t>货梯/消防电梯</t>
  </si>
  <si>
    <t>-1~14</t>
  </si>
  <si>
    <t>-1~14~RF</t>
  </si>
  <si>
    <t>-2~-1</t>
  </si>
  <si>
    <t>15/15/15</t>
  </si>
  <si>
    <t>16/17/31</t>
  </si>
  <si>
    <t>16/16/16</t>
  </si>
  <si>
    <t>14/14/14</t>
  </si>
  <si>
    <t>16/16/30</t>
  </si>
  <si>
    <t>2/2/2</t>
  </si>
  <si>
    <t>\</t>
  </si>
  <si>
    <t>05-09地块电梯安装清单投标报价明细表</t>
  </si>
  <si>
    <t>07-02地块电梯供货清单投标报价明细表</t>
  </si>
  <si>
    <t>1栋A座</t>
  </si>
  <si>
    <t>1栋B座</t>
  </si>
  <si>
    <t>A-HT-4</t>
  </si>
  <si>
    <t>B-HT-5</t>
  </si>
  <si>
    <t>1~13~RF</t>
  </si>
  <si>
    <t>-2~13</t>
  </si>
  <si>
    <t>-2~1J~13</t>
  </si>
  <si>
    <t>13/13/13</t>
  </si>
  <si>
    <t>15/15/28</t>
  </si>
  <si>
    <t>13/13/14</t>
  </si>
  <si>
    <t>15/15/16</t>
  </si>
  <si>
    <t>07-02地块电梯安装清单投标报价明细表</t>
  </si>
  <si>
    <t>04-07地块电梯供货清单投标报价明细表</t>
  </si>
  <si>
    <t>2栋一单元</t>
  </si>
  <si>
    <t>2栋二单元</t>
  </si>
  <si>
    <t>2栋三单元</t>
  </si>
  <si>
    <t>DT1-5</t>
  </si>
  <si>
    <t>DT1-6</t>
  </si>
  <si>
    <t>DT1-4</t>
  </si>
  <si>
    <t>DT2-5</t>
  </si>
  <si>
    <t>DT2-6</t>
  </si>
  <si>
    <t>DT2-4</t>
  </si>
  <si>
    <t>DT3-6</t>
  </si>
  <si>
    <t>DT3-5</t>
  </si>
  <si>
    <t>DT3-4</t>
  </si>
  <si>
    <t>客货梯/消防电梯</t>
  </si>
  <si>
    <t>-1~11</t>
  </si>
  <si>
    <t>-1~11F~WF</t>
  </si>
  <si>
    <t>-1~11~WF</t>
  </si>
  <si>
    <t>-2~11</t>
  </si>
  <si>
    <t>1~12~WF</t>
  </si>
  <si>
    <t>-2~12</t>
  </si>
  <si>
    <t>12/12/12</t>
  </si>
  <si>
    <t>04-07地块电梯安装清单投标报价明细表</t>
  </si>
  <si>
    <t>04-08地块电梯供货清单投标报价明细表</t>
  </si>
  <si>
    <t>3栋一单元</t>
  </si>
  <si>
    <t>3栋二单元</t>
  </si>
  <si>
    <t>3栋三单元</t>
  </si>
  <si>
    <t>3栋四单元</t>
  </si>
  <si>
    <t>3栋五单元</t>
  </si>
  <si>
    <t>04-HT1/04-HT2</t>
  </si>
  <si>
    <t>04-HT3</t>
  </si>
  <si>
    <t>04-HT4</t>
  </si>
  <si>
    <t>05-HT1/05-HT2</t>
  </si>
  <si>
    <t>05-HT3</t>
  </si>
  <si>
    <t>05-HT4</t>
  </si>
  <si>
    <t>06-HT1</t>
  </si>
  <si>
    <t>06-HT2/06-HT3/06-HT4</t>
  </si>
  <si>
    <t>06-HT5</t>
  </si>
  <si>
    <t>07-HT1</t>
  </si>
  <si>
    <t>07-HT2</t>
  </si>
  <si>
    <t>07-HT3</t>
  </si>
  <si>
    <t>08-HT1</t>
  </si>
  <si>
    <t>08-HT2</t>
  </si>
  <si>
    <t>08-HT3</t>
  </si>
  <si>
    <t>D-HT1</t>
  </si>
  <si>
    <t>1~13F~WF</t>
  </si>
  <si>
    <t>1~13~WF</t>
  </si>
  <si>
    <t>1~15~WF</t>
  </si>
  <si>
    <t>1~15</t>
  </si>
  <si>
    <t>-2~15</t>
  </si>
  <si>
    <t>1~14~WF</t>
  </si>
  <si>
    <t>17/17/17</t>
  </si>
  <si>
    <t>04-08地块电梯安装清单投标报价明细表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</si>
</sst>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yy/m/d"/>
    <numFmt numFmtId="179" formatCode="0.0"/>
    <numFmt numFmtId="180" formatCode="0.00_ "/>
    <numFmt numFmtId="181" formatCode="0.0_ "/>
    <numFmt numFmtId="182" formatCode="yyyy/m/d;@"/>
    <numFmt numFmtId="183" formatCode="0;[Red]0"/>
  </numFmts>
  <fonts count="55">
    <font>
      <sz val="12"/>
      <name val="宋体"/>
      <charset val="134"/>
    </font>
    <font>
      <sz val="12"/>
      <name val="微软雅黑"/>
      <charset val="134"/>
    </font>
    <font>
      <sz val="20"/>
      <name val="微软雅黑"/>
      <charset val="134"/>
    </font>
    <font>
      <sz val="10"/>
      <name val="微软雅黑"/>
      <charset val="134"/>
    </font>
    <font>
      <sz val="10"/>
      <name val="宋体"/>
      <charset val="134"/>
    </font>
    <font>
      <b/>
      <sz val="10"/>
      <name val="宋体"/>
      <charset val="134"/>
    </font>
    <font>
      <sz val="10"/>
      <color theme="1"/>
      <name val="宋体"/>
      <charset val="134"/>
      <scheme val="minor"/>
    </font>
    <font>
      <b/>
      <sz val="10"/>
      <color theme="1"/>
      <name val="宋体"/>
      <charset val="134"/>
      <scheme val="minor"/>
    </font>
    <font>
      <b/>
      <sz val="10"/>
      <name val="Arial"/>
      <charset val="134"/>
    </font>
    <font>
      <sz val="9"/>
      <color rgb="FFFF0000"/>
      <name val="宋体"/>
      <charset val="134"/>
      <scheme val="minor"/>
    </font>
    <font>
      <b/>
      <sz val="10"/>
      <name val="宋体"/>
      <charset val="134"/>
      <scheme val="minor"/>
    </font>
    <font>
      <b/>
      <sz val="9"/>
      <name val="宋体"/>
      <charset val="134"/>
      <scheme val="minor"/>
    </font>
    <font>
      <sz val="12"/>
      <color rgb="FF000000"/>
      <name val="微软雅黑"/>
      <charset val="134"/>
    </font>
    <font>
      <sz val="10"/>
      <color rgb="FF000000"/>
      <name val="微软雅黑"/>
      <charset val="134"/>
    </font>
    <font>
      <sz val="11"/>
      <name val="宋体"/>
      <charset val="134"/>
    </font>
    <font>
      <sz val="9"/>
      <name val="宋体"/>
      <charset val="134"/>
    </font>
    <font>
      <sz val="11"/>
      <color theme="1"/>
      <name val="宋体"/>
      <charset val="134"/>
      <scheme val="minor"/>
    </font>
    <font>
      <b/>
      <sz val="18"/>
      <name val="宋体"/>
      <charset val="134"/>
    </font>
    <font>
      <b/>
      <sz val="10"/>
      <color rgb="FFFF0000"/>
      <name val="宋体"/>
      <charset val="134"/>
    </font>
    <font>
      <b/>
      <sz val="11"/>
      <color theme="1"/>
      <name val="宋体"/>
      <charset val="134"/>
      <scheme val="minor"/>
    </font>
    <font>
      <sz val="16"/>
      <color theme="1"/>
      <name val="宋体"/>
      <charset val="134"/>
      <scheme val="minor"/>
    </font>
    <font>
      <sz val="14"/>
      <color theme="1"/>
      <name val="宋体"/>
      <charset val="134"/>
      <scheme val="minor"/>
    </font>
    <font>
      <sz val="9"/>
      <name val="仿宋_GB2312"/>
      <charset val="134"/>
    </font>
    <font>
      <b/>
      <sz val="11"/>
      <color rgb="FFFF0000"/>
      <name val="宋体"/>
      <charset val="134"/>
      <scheme val="minor"/>
    </font>
    <font>
      <sz val="11"/>
      <color rgb="FFFF0000"/>
      <name val="宋体"/>
      <charset val="134"/>
      <scheme val="minor"/>
    </font>
    <font>
      <sz val="9"/>
      <color theme="1"/>
      <name val="宋体"/>
      <charset val="134"/>
      <scheme val="minor"/>
    </font>
    <font>
      <sz val="15"/>
      <name val="宋体"/>
      <charset val="134"/>
    </font>
    <font>
      <u/>
      <sz val="16"/>
      <name val="宋体"/>
      <charset val="134"/>
    </font>
    <font>
      <b/>
      <sz val="2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微软雅黑"/>
      <charset val="134"/>
    </font>
    <font>
      <sz val="9"/>
      <color indexed="8"/>
      <name val="微软雅黑"/>
      <charset val="134"/>
    </font>
    <font>
      <sz val="10"/>
      <color theme="1"/>
      <name val="华文细黑"/>
      <charset val="134"/>
    </font>
    <font>
      <u/>
      <sz val="15"/>
      <name val="宋体"/>
      <charset val="134"/>
    </font>
    <font>
      <u/>
      <sz val="11"/>
      <color theme="1"/>
      <name val="宋体"/>
      <charset val="134"/>
      <scheme val="minor"/>
    </font>
    <font>
      <u/>
      <sz val="10"/>
      <color rgb="FFFF0000"/>
      <name val="宋体"/>
      <charset val="134"/>
    </font>
    <font>
      <sz val="10"/>
      <color rgb="FFFF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9">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indexed="8"/>
      </right>
      <top style="thin">
        <color rgb="FF000000"/>
      </top>
      <bottom style="thin">
        <color auto="1"/>
      </bottom>
      <diagonal/>
    </border>
    <border>
      <left style="thin">
        <color rgb="FF000000"/>
      </left>
      <right style="thin">
        <color indexed="8"/>
      </right>
      <top style="thin">
        <color auto="1"/>
      </top>
      <bottom style="thin">
        <color auto="1"/>
      </bottom>
      <diagonal/>
    </border>
    <border>
      <left style="thin">
        <color rgb="FF000000"/>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0"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6"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7" borderId="24" applyNumberFormat="0" applyAlignment="0" applyProtection="0">
      <alignment vertical="center"/>
    </xf>
    <xf numFmtId="0" fontId="38" fillId="8" borderId="25" applyNumberFormat="0" applyAlignment="0" applyProtection="0">
      <alignment vertical="center"/>
    </xf>
    <xf numFmtId="0" fontId="39" fillId="8" borderId="24" applyNumberFormat="0" applyAlignment="0" applyProtection="0">
      <alignment vertical="center"/>
    </xf>
    <xf numFmtId="0" fontId="40" fillId="9"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5"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4" borderId="0" applyNumberFormat="0" applyBorder="0" applyAlignment="0" applyProtection="0">
      <alignment vertical="center"/>
    </xf>
    <xf numFmtId="0" fontId="46" fillId="34" borderId="0" applyNumberFormat="0" applyBorder="0" applyAlignment="0" applyProtection="0">
      <alignment vertical="center"/>
    </xf>
    <xf numFmtId="0" fontId="48" fillId="0" borderId="0">
      <alignment vertical="center"/>
    </xf>
    <xf numFmtId="0" fontId="0" fillId="0" borderId="0">
      <alignment vertical="center"/>
    </xf>
    <xf numFmtId="0" fontId="25" fillId="0" borderId="0"/>
    <xf numFmtId="0" fontId="0" fillId="0" borderId="0">
      <alignment vertical="center"/>
    </xf>
    <xf numFmtId="43" fontId="48" fillId="0" borderId="0" applyFont="0" applyFill="0" applyBorder="0" applyAlignment="0" applyProtection="0">
      <alignment vertical="center"/>
    </xf>
    <xf numFmtId="43" fontId="49" fillId="0" borderId="0" applyFont="0" applyFill="0" applyBorder="0" applyAlignment="0" applyProtection="0">
      <alignment vertical="center"/>
    </xf>
    <xf numFmtId="43" fontId="50" fillId="0" borderId="0" applyFont="0" applyFill="0" applyBorder="0" applyAlignment="0" applyProtection="0">
      <alignment vertical="center"/>
    </xf>
    <xf numFmtId="43" fontId="0" fillId="0" borderId="0" applyFont="0" applyFill="0" applyBorder="0" applyAlignment="0" applyProtection="0"/>
  </cellStyleXfs>
  <cellXfs count="139">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4" fillId="2" borderId="2" xfId="50"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wrapText="1"/>
    </xf>
    <xf numFmtId="0" fontId="5" fillId="2" borderId="4" xfId="50" applyFont="1" applyFill="1" applyBorder="1" applyAlignment="1" applyProtection="1">
      <alignment horizontal="center" vertical="center" wrapText="1"/>
      <protection locked="0"/>
    </xf>
    <xf numFmtId="0" fontId="4" fillId="2" borderId="4" xfId="50" applyFont="1" applyFill="1" applyBorder="1" applyAlignment="1" applyProtection="1">
      <alignment horizontal="center" vertical="center" wrapText="1"/>
      <protection locked="0"/>
    </xf>
    <xf numFmtId="0" fontId="6" fillId="3" borderId="4" xfId="50" applyFont="1" applyFill="1" applyBorder="1" applyAlignment="1" applyProtection="1">
      <alignment horizontal="center" vertical="center" wrapText="1"/>
      <protection locked="0"/>
    </xf>
    <xf numFmtId="0" fontId="7" fillId="2" borderId="5" xfId="50" applyFont="1" applyFill="1" applyBorder="1" applyAlignment="1" applyProtection="1">
      <alignment horizontal="center" vertical="center" textRotation="255"/>
      <protection locked="0"/>
    </xf>
    <xf numFmtId="176" fontId="4" fillId="3" borderId="2" xfId="50" applyNumberFormat="1" applyFont="1" applyFill="1" applyBorder="1" applyAlignment="1" applyProtection="1">
      <alignment horizontal="center" vertical="center"/>
      <protection locked="0"/>
    </xf>
    <xf numFmtId="0" fontId="4" fillId="2" borderId="6" xfId="50" applyFont="1" applyFill="1" applyBorder="1" applyAlignment="1" applyProtection="1">
      <alignment horizontal="center" vertical="center" wrapText="1"/>
      <protection locked="0"/>
    </xf>
    <xf numFmtId="0" fontId="4" fillId="2" borderId="7" xfId="50" applyFont="1" applyFill="1" applyBorder="1" applyAlignment="1" applyProtection="1">
      <alignment horizontal="center" vertical="center" wrapText="1"/>
      <protection locked="0"/>
    </xf>
    <xf numFmtId="0" fontId="4" fillId="4" borderId="2" xfId="50" applyFont="1" applyFill="1" applyBorder="1" applyAlignment="1" applyProtection="1">
      <alignment horizontal="center" vertical="center"/>
      <protection locked="0"/>
    </xf>
    <xf numFmtId="176" fontId="8" fillId="4" borderId="2" xfId="50" applyNumberFormat="1" applyFont="1" applyFill="1" applyBorder="1" applyAlignment="1">
      <alignment horizontal="center" vertical="center"/>
    </xf>
    <xf numFmtId="0" fontId="4" fillId="2" borderId="8" xfId="50" applyFont="1" applyFill="1" applyBorder="1" applyAlignment="1" applyProtection="1">
      <alignment horizontal="center" vertical="center" wrapText="1"/>
      <protection locked="0"/>
    </xf>
    <xf numFmtId="0" fontId="4" fillId="2" borderId="9" xfId="50" applyFont="1" applyFill="1" applyBorder="1" applyAlignment="1" applyProtection="1">
      <alignment horizontal="center" vertical="center" wrapText="1"/>
      <protection locked="0"/>
    </xf>
    <xf numFmtId="177" fontId="5" fillId="4" borderId="10" xfId="50" applyNumberFormat="1" applyFont="1" applyFill="1" applyBorder="1" applyAlignment="1">
      <alignment horizontal="center" vertical="center"/>
    </xf>
    <xf numFmtId="176" fontId="8" fillId="4" borderId="11" xfId="50" applyNumberFormat="1" applyFont="1" applyFill="1" applyBorder="1" applyAlignment="1">
      <alignment horizontal="center" vertical="center"/>
    </xf>
    <xf numFmtId="176" fontId="8" fillId="4" borderId="10" xfId="50" applyNumberFormat="1" applyFont="1" applyFill="1" applyBorder="1" applyAlignment="1">
      <alignment horizontal="center" vertical="center"/>
    </xf>
    <xf numFmtId="0" fontId="4" fillId="2" borderId="12" xfId="50" applyFont="1" applyFill="1" applyBorder="1" applyAlignment="1" applyProtection="1">
      <alignment horizontal="center" vertical="center" wrapText="1"/>
      <protection locked="0"/>
    </xf>
    <xf numFmtId="176" fontId="1" fillId="3" borderId="2" xfId="0" applyNumberFormat="1" applyFont="1" applyFill="1" applyBorder="1" applyProtection="1">
      <alignment vertical="center"/>
      <protection locked="0"/>
    </xf>
    <xf numFmtId="0" fontId="7" fillId="2" borderId="4" xfId="50" applyFont="1" applyFill="1" applyBorder="1" applyAlignment="1" applyProtection="1">
      <alignment horizontal="center" vertical="center" textRotation="255"/>
      <protection locked="0"/>
    </xf>
    <xf numFmtId="178" fontId="1" fillId="0" borderId="0" xfId="0" applyNumberFormat="1" applyFont="1">
      <alignment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9" fillId="3" borderId="4" xfId="50" applyFont="1" applyFill="1" applyBorder="1" applyAlignment="1" applyProtection="1">
      <alignment horizontal="center" vertical="center" wrapText="1"/>
      <protection locked="0"/>
    </xf>
    <xf numFmtId="0" fontId="9" fillId="4" borderId="4" xfId="50" applyFont="1" applyFill="1" applyBorder="1" applyAlignment="1" applyProtection="1">
      <alignment horizontal="center" vertical="center" wrapText="1"/>
      <protection locked="0"/>
    </xf>
    <xf numFmtId="0" fontId="4" fillId="2" borderId="16" xfId="50" applyFont="1" applyFill="1" applyBorder="1" applyAlignment="1" applyProtection="1">
      <alignment horizontal="center" vertical="center" wrapText="1"/>
      <protection locked="0"/>
    </xf>
    <xf numFmtId="0" fontId="7" fillId="2" borderId="2" xfId="50" applyFont="1" applyFill="1" applyBorder="1" applyAlignment="1" applyProtection="1">
      <alignment horizontal="center" vertical="center" textRotation="255"/>
      <protection locked="0"/>
    </xf>
    <xf numFmtId="0" fontId="4" fillId="0" borderId="2" xfId="50" applyFont="1" applyBorder="1" applyAlignment="1" applyProtection="1">
      <alignment horizontal="center" vertical="center" wrapText="1"/>
      <protection locked="0"/>
    </xf>
    <xf numFmtId="176" fontId="6" fillId="3" borderId="2" xfId="50" applyNumberFormat="1" applyFont="1" applyFill="1" applyBorder="1" applyAlignment="1" applyProtection="1">
      <alignment horizontal="center" vertical="center" wrapText="1"/>
      <protection locked="0"/>
    </xf>
    <xf numFmtId="176" fontId="6" fillId="3" borderId="4" xfId="50" applyNumberFormat="1" applyFont="1" applyFill="1" applyBorder="1" applyAlignment="1" applyProtection="1">
      <alignment horizontal="center" vertical="center" wrapText="1"/>
      <protection locked="0"/>
    </xf>
    <xf numFmtId="176" fontId="6" fillId="3" borderId="2" xfId="50" applyNumberFormat="1" applyFont="1" applyFill="1" applyBorder="1" applyAlignment="1" applyProtection="1">
      <alignment horizontal="center" vertical="center"/>
      <protection locked="0"/>
    </xf>
    <xf numFmtId="176" fontId="6" fillId="3" borderId="4" xfId="50" applyNumberFormat="1" applyFont="1" applyFill="1" applyBorder="1" applyAlignment="1" applyProtection="1">
      <alignment horizontal="center" vertical="center"/>
      <protection locked="0"/>
    </xf>
    <xf numFmtId="0" fontId="5" fillId="2" borderId="2" xfId="50" applyFont="1" applyFill="1" applyBorder="1" applyAlignment="1">
      <alignment horizontal="center" vertical="center" wrapText="1"/>
    </xf>
    <xf numFmtId="176" fontId="5" fillId="2" borderId="2" xfId="50" applyNumberFormat="1" applyFont="1" applyFill="1" applyBorder="1" applyAlignment="1">
      <alignment horizontal="center" vertical="center"/>
    </xf>
    <xf numFmtId="0" fontId="10" fillId="2" borderId="2" xfId="50" applyFont="1" applyFill="1" applyBorder="1" applyAlignment="1">
      <alignment horizontal="center" vertical="center"/>
    </xf>
    <xf numFmtId="177" fontId="8" fillId="4" borderId="11" xfId="50" applyNumberFormat="1" applyFont="1" applyFill="1" applyBorder="1" applyAlignment="1">
      <alignment horizontal="center" vertical="center"/>
    </xf>
    <xf numFmtId="0" fontId="5" fillId="2" borderId="2" xfId="50" applyFont="1" applyFill="1" applyBorder="1" applyAlignment="1">
      <alignment horizontal="center" vertical="center"/>
    </xf>
    <xf numFmtId="176" fontId="8" fillId="2" borderId="2" xfId="50" applyNumberFormat="1" applyFont="1" applyFill="1" applyBorder="1" applyAlignment="1">
      <alignment horizontal="center" vertical="center"/>
    </xf>
    <xf numFmtId="176" fontId="1" fillId="3" borderId="4" xfId="0" applyNumberFormat="1" applyFont="1" applyFill="1" applyBorder="1" applyProtection="1">
      <alignment vertical="center"/>
      <protection locked="0"/>
    </xf>
    <xf numFmtId="176" fontId="1" fillId="3" borderId="11" xfId="0" applyNumberFormat="1" applyFont="1" applyFill="1" applyBorder="1" applyAlignment="1" applyProtection="1">
      <alignment horizontal="center" vertical="center"/>
      <protection locked="0"/>
    </xf>
    <xf numFmtId="176" fontId="1" fillId="3" borderId="10" xfId="0" applyNumberFormat="1" applyFont="1" applyFill="1" applyBorder="1" applyAlignment="1" applyProtection="1">
      <alignment horizontal="center" vertical="center"/>
      <protection locked="0"/>
    </xf>
    <xf numFmtId="0" fontId="11" fillId="3" borderId="4" xfId="50" applyFont="1" applyFill="1" applyBorder="1" applyAlignment="1" applyProtection="1">
      <alignment horizontal="center" vertical="center" wrapText="1"/>
      <protection locked="0"/>
    </xf>
    <xf numFmtId="176" fontId="1" fillId="3" borderId="12" xfId="0" applyNumberFormat="1" applyFont="1" applyFill="1" applyBorder="1" applyAlignment="1" applyProtection="1">
      <alignment horizontal="center" vertical="center"/>
      <protection locked="0"/>
    </xf>
    <xf numFmtId="0" fontId="0" fillId="0" borderId="0" xfId="0" applyAlignment="1">
      <alignment vertical="center" wrapText="1"/>
    </xf>
    <xf numFmtId="177" fontId="8" fillId="4" borderId="2" xfId="5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17" xfId="0" applyFont="1" applyFill="1" applyBorder="1" applyAlignment="1">
      <alignment horizontal="center" vertical="center"/>
    </xf>
    <xf numFmtId="176" fontId="1" fillId="3" borderId="2" xfId="0" applyNumberFormat="1" applyFont="1" applyFill="1" applyBorder="1" applyAlignment="1" applyProtection="1">
      <alignment horizontal="center" vertical="center"/>
      <protection locked="0"/>
    </xf>
    <xf numFmtId="0" fontId="9" fillId="3" borderId="2" xfId="50"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81" fontId="3" fillId="0" borderId="2"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176" fontId="1" fillId="3" borderId="4" xfId="0" applyNumberFormat="1" applyFont="1" applyFill="1" applyBorder="1" applyAlignment="1" applyProtection="1">
      <alignment horizontal="center" vertical="center"/>
      <protection locked="0"/>
    </xf>
    <xf numFmtId="178" fontId="1" fillId="0" borderId="0" xfId="0" applyNumberFormat="1" applyFont="1" applyAlignment="1">
      <alignment horizontal="center" vertical="center"/>
    </xf>
    <xf numFmtId="0" fontId="0" fillId="0" borderId="0" xfId="0"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wrapText="1"/>
    </xf>
    <xf numFmtId="49" fontId="3" fillId="0" borderId="3" xfId="0" applyNumberFormat="1" applyFont="1" applyBorder="1" applyAlignment="1">
      <alignment horizontal="center" vertical="center" wrapText="1"/>
    </xf>
    <xf numFmtId="180" fontId="3" fillId="0" borderId="3" xfId="0" applyNumberFormat="1" applyFont="1" applyBorder="1" applyAlignment="1">
      <alignment horizontal="center" vertical="center" wrapText="1"/>
    </xf>
    <xf numFmtId="181" fontId="3" fillId="0" borderId="3" xfId="0" applyNumberFormat="1" applyFont="1" applyBorder="1" applyAlignment="1">
      <alignment horizontal="center" vertical="center" wrapText="1"/>
    </xf>
    <xf numFmtId="0" fontId="13" fillId="0" borderId="18" xfId="0" applyFont="1" applyFill="1" applyBorder="1" applyAlignment="1">
      <alignment horizontal="center" vertical="center" wrapText="1"/>
    </xf>
    <xf numFmtId="180" fontId="13" fillId="0" borderId="3" xfId="0" applyNumberFormat="1" applyFont="1" applyBorder="1" applyAlignment="1">
      <alignment horizontal="center" vertical="center" wrapText="1"/>
    </xf>
    <xf numFmtId="0" fontId="14" fillId="0" borderId="0" xfId="0" applyFont="1">
      <alignment vertical="center"/>
    </xf>
    <xf numFmtId="0" fontId="14" fillId="0" borderId="0" xfId="0" applyFont="1" applyAlignment="1">
      <alignment vertical="center" wrapText="1"/>
    </xf>
    <xf numFmtId="0" fontId="15" fillId="0" borderId="0" xfId="0" applyFont="1" applyAlignment="1">
      <alignment wrapText="1"/>
    </xf>
    <xf numFmtId="0" fontId="16" fillId="0" borderId="0" xfId="0" applyFont="1" applyAlignment="1"/>
    <xf numFmtId="49" fontId="17" fillId="0" borderId="2" xfId="52" applyNumberFormat="1" applyFont="1" applyBorder="1" applyAlignment="1">
      <alignment horizontal="center" vertical="center"/>
    </xf>
    <xf numFmtId="180" fontId="18" fillId="0" borderId="2" xfId="52" applyNumberFormat="1" applyFont="1" applyBorder="1" applyAlignment="1">
      <alignment horizontal="left" vertical="center" wrapText="1"/>
    </xf>
    <xf numFmtId="49" fontId="5" fillId="0" borderId="2" xfId="52" applyNumberFormat="1" applyFont="1" applyBorder="1" applyAlignment="1">
      <alignment horizontal="left" vertical="center" wrapText="1"/>
    </xf>
    <xf numFmtId="0" fontId="4" fillId="3" borderId="2" xfId="0" applyFont="1" applyFill="1" applyBorder="1" applyAlignment="1">
      <alignment vertical="center" wrapText="1"/>
    </xf>
    <xf numFmtId="49" fontId="4" fillId="0" borderId="2" xfId="0" applyNumberFormat="1" applyFont="1" applyBorder="1" applyAlignment="1">
      <alignment vertical="center" wrapText="1"/>
    </xf>
    <xf numFmtId="0" fontId="0" fillId="0" borderId="0" xfId="0" applyAlignment="1"/>
    <xf numFmtId="0" fontId="5" fillId="0" borderId="2" xfId="52" applyFont="1" applyBorder="1" applyAlignment="1">
      <alignment horizontal="left" vertical="center" wrapText="1"/>
    </xf>
    <xf numFmtId="0" fontId="4" fillId="0" borderId="2" xfId="52" applyFont="1" applyBorder="1" applyAlignment="1">
      <alignment horizontal="left" vertical="center" wrapText="1"/>
    </xf>
    <xf numFmtId="182" fontId="14" fillId="0" borderId="0" xfId="0" applyNumberFormat="1" applyFont="1" applyAlignment="1">
      <alignment vertical="center" wrapText="1"/>
    </xf>
    <xf numFmtId="49" fontId="4" fillId="0" borderId="2" xfId="52" applyNumberFormat="1" applyFont="1" applyBorder="1" applyAlignment="1">
      <alignment horizontal="left" vertical="center" wrapText="1"/>
    </xf>
    <xf numFmtId="0" fontId="5" fillId="0" borderId="2" xfId="0" applyFont="1" applyBorder="1" applyAlignment="1">
      <alignment vertical="center" wrapText="1"/>
    </xf>
    <xf numFmtId="0" fontId="18" fillId="0" borderId="2" xfId="0" applyFont="1" applyBorder="1" applyAlignment="1">
      <alignment vertical="center" wrapText="1"/>
    </xf>
    <xf numFmtId="0" fontId="16" fillId="0" borderId="2" xfId="0" applyFont="1" applyBorder="1" applyAlignment="1">
      <alignment vertical="center" wrapText="1"/>
    </xf>
    <xf numFmtId="0" fontId="19" fillId="0" borderId="0" xfId="0" applyFont="1" applyAlignment="1"/>
    <xf numFmtId="0" fontId="16" fillId="0" borderId="0" xfId="0" applyFont="1" applyAlignment="1">
      <alignment horizontal="center" vertical="center"/>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horizontal="left" vertical="center"/>
    </xf>
    <xf numFmtId="0" fontId="21" fillId="0" borderId="2" xfId="0" applyFont="1" applyBorder="1" applyAlignment="1">
      <alignment horizontal="center" vertical="center" wrapText="1"/>
    </xf>
    <xf numFmtId="0" fontId="21" fillId="0" borderId="20" xfId="0" applyFont="1"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left" vertical="center"/>
    </xf>
    <xf numFmtId="2" fontId="19" fillId="0" borderId="2" xfId="0" applyNumberFormat="1" applyFont="1" applyBorder="1" applyAlignment="1">
      <alignment horizontal="center" vertical="center"/>
    </xf>
    <xf numFmtId="0" fontId="16" fillId="3" borderId="2" xfId="0" applyFont="1" applyFill="1" applyBorder="1" applyAlignment="1">
      <alignment horizontal="center" vertical="center"/>
    </xf>
    <xf numFmtId="0" fontId="21" fillId="0" borderId="4" xfId="0" applyFont="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horizontal="left" vertical="center" wrapText="1"/>
    </xf>
    <xf numFmtId="0" fontId="16" fillId="0" borderId="2" xfId="0" applyFont="1" applyBorder="1" applyAlignment="1">
      <alignment horizontal="center" vertical="center" wrapText="1"/>
    </xf>
    <xf numFmtId="2" fontId="16" fillId="0" borderId="2" xfId="0" applyNumberFormat="1" applyFont="1" applyBorder="1" applyAlignment="1">
      <alignment horizontal="center" vertical="center"/>
    </xf>
    <xf numFmtId="0" fontId="19" fillId="0" borderId="2" xfId="0" applyFont="1" applyBorder="1" applyAlignment="1"/>
    <xf numFmtId="0" fontId="22" fillId="0" borderId="2" xfId="0" applyFont="1" applyBorder="1" applyAlignment="1">
      <alignment horizontal="center" vertical="center"/>
    </xf>
    <xf numFmtId="0" fontId="16" fillId="0" borderId="2" xfId="0" applyFont="1" applyBorder="1" applyAlignment="1">
      <alignment horizontal="left" vertical="center"/>
    </xf>
    <xf numFmtId="0" fontId="23" fillId="0" borderId="2" xfId="0" applyFont="1" applyBorder="1" applyAlignment="1">
      <alignment horizontal="center" vertical="center"/>
    </xf>
    <xf numFmtId="2" fontId="24" fillId="3" borderId="2" xfId="0" applyNumberFormat="1" applyFont="1" applyFill="1" applyBorder="1" applyAlignment="1">
      <alignment horizontal="center" vertical="center"/>
    </xf>
    <xf numFmtId="0" fontId="19" fillId="0" borderId="20" xfId="0" applyFont="1" applyBorder="1" applyAlignment="1">
      <alignment horizontal="center"/>
    </xf>
    <xf numFmtId="0" fontId="19" fillId="0" borderId="5" xfId="0" applyFont="1" applyBorder="1" applyAlignment="1">
      <alignment horizontal="center"/>
    </xf>
    <xf numFmtId="0" fontId="19" fillId="0" borderId="2" xfId="0" applyFont="1" applyBorder="1" applyAlignment="1">
      <alignment horizontal="left" vertical="center" wrapText="1"/>
    </xf>
    <xf numFmtId="0" fontId="19" fillId="5" borderId="2" xfId="0" applyFont="1" applyFill="1" applyBorder="1" applyAlignment="1">
      <alignment horizontal="center" vertical="center"/>
    </xf>
    <xf numFmtId="0" fontId="19" fillId="5" borderId="2" xfId="0" applyFont="1" applyFill="1" applyBorder="1" applyAlignment="1">
      <alignment horizontal="left" vertical="center"/>
    </xf>
    <xf numFmtId="180" fontId="19" fillId="5" borderId="2" xfId="0" applyNumberFormat="1" applyFont="1" applyFill="1" applyBorder="1" applyAlignment="1">
      <alignment horizontal="center" vertical="center"/>
    </xf>
    <xf numFmtId="0" fontId="19" fillId="0" borderId="4" xfId="0" applyFont="1" applyBorder="1" applyAlignment="1">
      <alignment horizontal="center"/>
    </xf>
    <xf numFmtId="0" fontId="25" fillId="0" borderId="0" xfId="51" applyAlignment="1">
      <alignment vertical="center"/>
    </xf>
    <xf numFmtId="0" fontId="26" fillId="0" borderId="0" xfId="51" applyFont="1" applyAlignment="1">
      <alignment horizontal="left" vertical="center"/>
    </xf>
    <xf numFmtId="0" fontId="26" fillId="0" borderId="0" xfId="51" applyFont="1" applyAlignment="1">
      <alignment vertical="center"/>
    </xf>
    <xf numFmtId="9" fontId="19" fillId="0" borderId="0" xfId="0" applyNumberFormat="1" applyFont="1" applyAlignment="1"/>
    <xf numFmtId="183" fontId="19" fillId="0" borderId="0" xfId="3" applyNumberFormat="1" applyFont="1" applyAlignment="1"/>
    <xf numFmtId="0" fontId="27" fillId="3" borderId="0" xfId="51" applyFont="1" applyFill="1" applyAlignment="1">
      <alignment horizontal="center" vertical="center"/>
    </xf>
    <xf numFmtId="0" fontId="28" fillId="0" borderId="0" xfId="51" applyFont="1" applyAlignment="1">
      <alignment horizontal="center" vertical="center"/>
    </xf>
    <xf numFmtId="0" fontId="25" fillId="0" borderId="0" xfId="51" applyAlignment="1">
      <alignment horizontal="left" vertical="center"/>
    </xf>
    <xf numFmtId="58" fontId="25" fillId="0" borderId="0" xfId="51" applyNumberFormat="1" applyAlignment="1">
      <alignment vertical="center"/>
    </xf>
    <xf numFmtId="0" fontId="3" fillId="0" borderId="3" xfId="0" applyFont="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3" fillId="0" borderId="3" xfId="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2" xfId="50"/>
    <cellStyle name="常规 4" xfId="51"/>
    <cellStyle name="常规_万科四季花城5A（D1-15）水电清单 2 2 2" xfId="52"/>
    <cellStyle name="千位分隔 2" xfId="53"/>
    <cellStyle name="千位分隔 2 2" xfId="54"/>
    <cellStyle name="千位分隔 3" xfId="55"/>
    <cellStyle name="千位分隔 3 2" xfId="56"/>
  </cellStyles>
  <tableStyles count="0" defaultTableStyle="TableStyleMedium2" defaultPivotStyle="PivotStyleLight16"/>
  <colors>
    <mruColors>
      <color rgb="0000B0F0"/>
      <color rgb="005407A3"/>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22.xml"/><Relationship Id="rId36" Type="http://schemas.openxmlformats.org/officeDocument/2006/relationships/externalLink" Target="externalLinks/externalLink21.xml"/><Relationship Id="rId35" Type="http://schemas.openxmlformats.org/officeDocument/2006/relationships/externalLink" Target="externalLinks/externalLink20.xml"/><Relationship Id="rId34" Type="http://schemas.openxmlformats.org/officeDocument/2006/relationships/externalLink" Target="externalLinks/externalLink19.xml"/><Relationship Id="rId33" Type="http://schemas.openxmlformats.org/officeDocument/2006/relationships/externalLink" Target="externalLinks/externalLink18.xml"/><Relationship Id="rId32" Type="http://schemas.openxmlformats.org/officeDocument/2006/relationships/externalLink" Target="externalLinks/externalLink17.xml"/><Relationship Id="rId31" Type="http://schemas.openxmlformats.org/officeDocument/2006/relationships/externalLink" Target="externalLinks/externalLink16.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14</xdr:row>
      <xdr:rowOff>0</xdr:rowOff>
    </xdr:from>
    <xdr:to>
      <xdr:col>0</xdr:col>
      <xdr:colOff>9525</xdr:colOff>
      <xdr:row>14</xdr:row>
      <xdr:rowOff>38100</xdr:rowOff>
    </xdr:to>
    <xdr:pic>
      <xdr:nvPicPr>
        <xdr:cNvPr id="2"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4379595"/>
          <a:ext cx="95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9525</xdr:colOff>
      <xdr:row>15</xdr:row>
      <xdr:rowOff>0</xdr:rowOff>
    </xdr:to>
    <xdr:pic>
      <xdr:nvPicPr>
        <xdr:cNvPr id="4" name="图片 1" descr="rId1"/>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0" y="4379595"/>
          <a:ext cx="9525"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12</xdr:row>
      <xdr:rowOff>0</xdr:rowOff>
    </xdr:from>
    <xdr:to>
      <xdr:col>0</xdr:col>
      <xdr:colOff>9525</xdr:colOff>
      <xdr:row>12</xdr:row>
      <xdr:rowOff>57150</xdr:rowOff>
    </xdr:to>
    <xdr:pic>
      <xdr:nvPicPr>
        <xdr:cNvPr id="5"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0" y="386905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xdr:row>
      <xdr:rowOff>0</xdr:rowOff>
    </xdr:from>
    <xdr:to>
      <xdr:col>1</xdr:col>
      <xdr:colOff>9525</xdr:colOff>
      <xdr:row>12</xdr:row>
      <xdr:rowOff>57150</xdr:rowOff>
    </xdr:to>
    <xdr:pic>
      <xdr:nvPicPr>
        <xdr:cNvPr id="6" name="图片 1" descr="rId1"/>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0572750" y="3869055"/>
          <a:ext cx="95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HEN\&#20844;&#3633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20&#24037;&#31243;&#37327;&#28165;&#21333;\CHEN\&#20844;&#3633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ime162\AppData\Local\Temp\Rar$DIa0.752\&#26032;&#24314;&#25991;&#20214;&#22841;\&#22303;&#24314;&#24037;&#31243;&#37327;&#28165;&#21333;(&#25311;&#25253;&#20215;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6395;&#20140;A&#21306;&#25307;&#26631;\&#26395;&#20140;&#20303;&#23429;&#22806;&#39280;&#20998;&#21253;\&#22806;&#39280;&#35780;&#26631;\&#26395;&#20140;4&#65283;&#20303;&#23429;&#22806;&#39280;&#28165;&#21333;0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1%20&#24037;&#31243;&#37327;&#28165;&#21333;\Personal\administrator\Desktop\&#24453;&#20570;&#30340;&#20107;\2011&#24180;\&#24191;&#24030;&#19975;&#31185;\&#28165;&#36828;&#19975;&#31185;\&#28165;&#36828;&#19975;&#31185;&#23439;&#32654;&#20108;&#26399;\&#26368;&#32456;&#20132;&#26631;&#20221;(&#20840;)110613\&#20844;&#21496;&#25991;&#20214;\&#23436;&#24037;&#24037;&#31243;\&#19975;&#31185;(&#26472;)\Documents%20an"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8165;&#21333;&#34920;&#26684;&#26684;&#24335;\7.1%20&#22823;&#21830;&#19994;&#24037;&#31243;&#37327;&#28165;&#21333;&#23553;&#38754;%20(&#22806;&#35013;)\12-5&#22825;&#27941;&#28165;&#21333;\&#22825;&#27941;&#19975;&#36798;&#22823;&#21830;&#19994;&#65288;&#31354;&#30333;&#28165;&#21333;&#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21016;&#28023;&#29141;\&#26412;&#22320;&#30913;&#30424;%20(e)\Documents%20and%20Settings\Administrator\&#26700;&#38754;\&#20315;&#23665;&#19975;&#31185;&#21335;&#24196;&#22320;&#19979;&#24037;&#31243;&#37327;&#35745;&#31639;&#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ortal-qddc\&#38738;&#23707;&#20844;&#21496;&#20849;&#20139;&#24179;&#21488;\&#25307;&#25237;&#26631;&#31649;&#29702;\&#38738;&#23665;&#28246;&#39033;&#30446;\&#21035;&#22661;&#38109;&#21512;&#37329;\8#&#27004;&#23637;&#31034;&#21306;\&#38738;&#23665;&#28246;8#&#27004;&#23637;&#31034;&#21306;&#38109;&#21512;&#37329;&#21512;&#21516;&#28165;&#21333;&#65288;&#32456;&#31295;&#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1%20&#24037;&#31243;&#37327;&#28165;&#21333;\&#24191;&#24030;&#21335;&#27801;&#34121;&#38376;&#27827;&#20013;&#24515;&#21306;&#21335;&#28392;&#27700;&#35282;&#39033;&#30446;&#19968;&#26399;&#24037;&#31243;\&#21442;&#32771;&#36164;&#26009;\&#19975;&#36798;&#21512;&#21516;&#28165;&#21333;\&#30058;&#31162;&#19975;&#21338;CBD&#21830;&#19994;&#24191;&#22330;&#22303;&#24314;&#24037;&#31243;&#37327;&#28165;&#2133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23609;&#21494;&#24179;\2011&#24180;&#39033;&#30446;\&#19975;&#36798;&#39033;&#30446;\2011&#24180;&#39033;&#30446;\&#28201;&#24030;&#19975;&#36798;\QD\&#27494;&#27721;\&#24037;&#31243;\&#26080;&#38177;\&#22806;&#24149;&#22681;&#22270;&#32440;\&#26080;&#38177;A&#21306;&#26368;&#21518;&#20462;&#25913;&#22270;&#32440;\&#26080;&#38177;&#28165;&#21333;\&#21016;&#24076;&#24179;\2007\&#22269;&#32654;\new\&#35745;&#31639;\&#38738;&#23707;&#33014;&#24030;&#28286;&#36130;&#23500;&#20013;&#24515;\&#33014;&#24030;&#28286;&#36130;&#23500;&#20013;&#24515;\&#25253;&#20215;&#35745;&#31639;&#34920;8.3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6631;&#24213;\&#20016;&#30000;\&#22303;&#24314;&#24037;&#31243;&#37327;&#35745;&#31639;&#24335;&#21464;&#21387;&#22120;&#2515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007&#24180;&#24230;&#24037;&#31243;\0802&#20013;&#20896;&#22823;&#2141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38472;&#38634;\2008&#24180;&#39033;&#30446;\5&#26376;&#20221;\&#37329;&#27801;&#27954;-A&#26635;&#22797;&#21512;\A3&#35745;&#31639;&#24335;\&#21160;&#21147;&#37096;&#20998;\A3&#21160;&#21147;&#22320;&#1997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1%20&#24037;&#31243;&#37327;&#28165;&#21333;\&#24191;&#24030;&#19975;&#31185;2011&#24180;&#24230;&#26631;\&#24191;&#24030;&#19975;&#31185;2011-2012&#24180;&#24230;&#26631;\&#37329;&#22495;&#34013;&#28286;&#21335;&#21306;&#22253;&#24314;&#35745;&#20215;&#28165;&#21333;(&#27700;&#30005;&#20986;&#22270;&#26085;&#26399;3&#26376;26&#26085;)08-3-3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01%20&#24037;&#31243;&#37327;&#28165;&#21333;\&#28165;&#36828;&#19975;&#31185;&#22478;&#23460;&#22806;&#32473;&#27700;&#24037;&#31243;(&#34917;&#20805;&#21327;&#35758;&#65289;20121016\&#39321;\&#33457;&#21517;&#20876;\&#33457;&#21517;&#20876;\&#24191;&#24030;&#24066;&#31532;&#19968;&#24066;&#25919;&#24037;&#31243;&#26377;&#38480;&#20844;&#21496;&#32844;&#24037;&#33457;&#21517;&#2087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5105;&#30340;&#25991;&#26723;\&#26700;&#38754;\&#19977;&#23777;&#25237;&#26631;&#24037;&#20316;\&#19977;&#23777;&#25237;&#26631;&#24037;&#20316;\&#19977;&#23777;&#25237;&#26631;&#24037;&#20316;\&#20248;&#21270;&#21518;&#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4037;&#31243;\&#26080;&#38177;\&#22806;&#24149;&#22681;&#22270;&#32440;\&#26080;&#38177;A&#21306;&#26368;&#21518;&#20462;&#25913;&#22270;&#32440;\&#26080;&#38177;&#28165;&#21333;\&#21016;&#24076;&#24179;\2007\&#22269;&#32654;\new\&#35745;&#31639;\&#38738;&#23707;&#33014;&#24030;&#28286;&#36130;&#23500;&#20013;&#24515;\&#33014;&#24030;&#28286;&#36130;&#23500;&#20013;&#24515;\&#25253;&#20215;&#35745;&#31639;&#34920;8.3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9579;&#38684;&#26757;\2016&#24180;&#25237;&#26631;&#24037;&#31243;\2016.02.25&#35199;&#20108;&#25307;&#26631;&#22270;\2016.3.31&#35810;&#26631;&#22238;&#22797;&#25253;&#20215;\RecoveredExternalLink6"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3609;&#21494;&#24179;\2011&#24180;&#39033;&#30446;\&#19975;&#36798;&#39033;&#30446;\2011&#24180;&#39033;&#30446;\&#28201;&#24030;&#19975;&#36798;\QD\&#27494;&#27721;\2007&#24180;&#24230;&#24037;&#31243;\0802&#20013;&#20896;&#22823;&#21414;\&#25253;&#20215;\&#25253;&#20215;\&#26395;&#20140;A&#21306;&#25307;&#26631;\&#26395;&#20140;&#20303;&#23429;&#22806;&#39280;&#20998;&#21253;\&#22806;&#39280;&#35780;&#26631;\&#26395;&#20140;4&#65283;&#20303;&#23429;&#22806;&#39280;&#28165;&#21333;06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38472;&#38634;\2008&#24180;&#39033;&#30446;\5&#26376;&#20221;\&#37329;&#27801;&#27954;-A&#26635;&#22797;&#21512;\A3&#35745;&#31639;&#24335;\&#21160;&#21147;&#37096;&#20998;\A3&#21160;&#21147;&#22320;&#1997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9579;&#38684;&#26757;\2016&#24180;&#25237;&#26631;&#24037;&#31243;\2016.02.25&#35199;&#20108;&#25307;&#26631;&#22270;\2016.3.31&#35810;&#26631;&#22238;&#22797;&#25253;&#20215;\RecoveredExternalLink7"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 val="施工参考单价报价表"/>
      <sheetName val="其它工作项目报价清单"/>
      <sheetName val="甲指乙供材料报价表"/>
      <sheetName val="B4零星"/>
      <sheetName val="学生公寓5-9"/>
      <sheetName val="装饰工程汇总表"/>
      <sheetName val="墙柱面挂钢网"/>
      <sheetName val="铸铁格栅盖板、卫生间蹲位"/>
      <sheetName val="陶粒"/>
      <sheetName val="砼电缆沟、地沟"/>
      <sheetName val="变形缝"/>
      <sheetName val="隔热砖、天沟马赛克、广场砖"/>
      <sheetName val="水泥砂浆地面"/>
      <sheetName val="防滑砖300"/>
      <sheetName val="抛光砖600、耐磨砖"/>
      <sheetName val="超微粉抛光砖600"/>
      <sheetName val="零星面贴砖、门槛石"/>
      <sheetName val="块料楼梯面层"/>
      <sheetName val="花岗岩地面"/>
      <sheetName val="花岗岩台阶面"/>
      <sheetName val="块料地脚线"/>
      <sheetName val="砂浆地脚线"/>
      <sheetName val="梯级花岗岩挡水线"/>
      <sheetName val="不锈钢扶手栏杆"/>
      <sheetName val="不锈钢防盗网、格栅"/>
      <sheetName val="墙柱面一般抹灰"/>
      <sheetName val="235×52釉面砖"/>
      <sheetName val="200×300面砖"/>
      <sheetName val="石材窗台板"/>
      <sheetName val="天棚抹灰"/>
      <sheetName val="油漆"/>
      <sheetName val="天棚吊顶"/>
      <sheetName val="卡布隆"/>
      <sheetName val="门窗工程"/>
      <sheetName val="其他项目"/>
      <sheetName val="防水胶填缝"/>
      <sheetName val="XLR_NoRangeSheet"/>
      <sheetName val="#REF!"/>
      <sheetName val="清单"/>
      <sheetName val="数据汇总表"/>
      <sheetName val="基础项目"/>
      <sheetName val="材料损耗(不打印)"/>
      <sheetName val="墙面工程"/>
      <sheetName val="汇总表"/>
      <sheetName val="主营业务成本明细表"/>
      <sheetName val="下拉菜单"/>
      <sheetName val="梁"/>
      <sheetName val="内围地梁钢筋说明"/>
      <sheetName val="承台(砖模) "/>
      <sheetName val="设置"/>
      <sheetName val="貨品科目"/>
      <sheetName val="5期B栋会所装饰精装修"/>
      <sheetName val="辅助表(11大堂)"/>
      <sheetName val="土建工程综合单价表"/>
      <sheetName val="土建工程综合单价组价明细表"/>
      <sheetName val="总措施项目"/>
      <sheetName val="综合单价表"/>
      <sheetName val="eqpmad2"/>
      <sheetName val="百叶"/>
      <sheetName val="剁琥"/>
      <sheetName val="剁琥黄锈石"/>
      <sheetName val="光面"/>
      <sheetName val="荔枝"/>
      <sheetName val="荔枝黄锈石"/>
      <sheetName val="哑面"/>
      <sheetName val="材料表"/>
      <sheetName val="1"/>
      <sheetName val="1."/>
      <sheetName val="型材表"/>
      <sheetName val="XL4Poppy"/>
      <sheetName val="柱"/>
      <sheetName val="型材线密度表"/>
      <sheetName val="工程量"/>
      <sheetName val="园建计算表1梁工"/>
      <sheetName val="过渡数据表"/>
      <sheetName val="面积合计（藏）"/>
      <sheetName val="预制管桩"/>
      <sheetName val="2"/>
      <sheetName val="桩承台"/>
      <sheetName val="基础梁"/>
      <sheetName val="剪力墙"/>
      <sheetName val="楼板"/>
      <sheetName val="框架梁"/>
      <sheetName val="7"/>
      <sheetName val="屋架梁"/>
      <sheetName val="屋顶水池"/>
      <sheetName val="零星项目"/>
      <sheetName val="精装修工程(一)"/>
      <sheetName val="签证汇总表"/>
      <sheetName val="Main"/>
      <sheetName val="进度款审核"/>
      <sheetName val="析-2"/>
      <sheetName val="封面"/>
      <sheetName val="单位库"/>
      <sheetName val="Aging Datasheet"/>
      <sheetName val="ECCS_1 DataSheet"/>
      <sheetName val="KPI Datasheet"/>
      <sheetName val="97取费(定额直接费)"/>
      <sheetName val="总表（不打印）"/>
      <sheetName val="清单汇总"/>
      <sheetName val="3"/>
      <sheetName val="_x005f_x0000__x005f_x0000__x005f_x0000__x005f_x0000__x0"/>
      <sheetName val="工程量清单(原价)"/>
      <sheetName val=""/>
      <sheetName val="_x005f_x0000__x005f_x0000__x005"/>
      <sheetName val="_x005f_x005f_x005f_x0000__x005f_x005f_x005f_x0000__x005"/>
      <sheetName val="（62--65座高层）明细表"/>
      <sheetName val="（62--65座商铺）明细表"/>
      <sheetName val="B栋计算书"/>
      <sheetName val="剪力墙、柱"/>
      <sheetName val="项目单价"/>
      <sheetName val="#REF"/>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他工程"/>
      <sheetName val="其它"/>
      <sheetName val="栏杆"/>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保安视频监控系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21"/>
      <sheetName val="22"/>
      <sheetName val="24"/>
      <sheetName val="Module3"/>
      <sheetName val="Module2"/>
      <sheetName val="Module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指引"/>
      <sheetName val="清单总目录"/>
      <sheetName val="投标总价表"/>
      <sheetName val="措施项目清单"/>
      <sheetName val="其它项目清单计价汇总表"/>
      <sheetName val="材料暂估价表 "/>
      <sheetName val="专业工程暂估价表"/>
      <sheetName val="总承包服务费计价表"/>
      <sheetName val="1∽7#土建工程量清单计价汇总表"/>
      <sheetName val="大商业及室外街部分清单"/>
      <sheetName val="写字楼及底商部分清单"/>
      <sheetName val="土建工程综合单价表"/>
      <sheetName val="土建工程综合单价组价明细表"/>
      <sheetName val="测算依据"/>
      <sheetName val="指标统计"/>
      <sheetName val="材料表"/>
      <sheetName val="砂浆单价表"/>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3"/>
      <sheetName val="7"/>
      <sheetName val="投标材料清单 "/>
      <sheetName val="#REF!"/>
      <sheetName val="汇总表及手算计算格式 (2)"/>
      <sheetName val="内围地梁钢筋说明"/>
      <sheetName val="单位库"/>
      <sheetName val="承台(砖模) "/>
      <sheetName val="柱"/>
      <sheetName val="工程量计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 val="封面"/>
      <sheetName val="投标总价"/>
      <sheetName val="投标报价汇总表"/>
      <sheetName val="措施费"/>
      <sheetName val="或建项目"/>
      <sheetName val="商业综合体"/>
      <sheetName val="空白单价分析表"/>
      <sheetName val="主要材料清单表"/>
      <sheetName val="土建工程综合单价组价明细表"/>
      <sheetName val="材料表"/>
      <sheetName val="测算依据"/>
      <sheetName val="砂浆单价表"/>
      <sheetName val="弱电"/>
      <sheetName val="内围地梁钢筋说明"/>
      <sheetName val="工程量计算"/>
      <sheetName val="算分表"/>
      <sheetName val="21"/>
      <sheetName val="B4零星"/>
      <sheetName val="四季花城城南地块户型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过梁"/>
      <sheetName val="砼墙"/>
      <sheetName val="基础梁"/>
      <sheetName val="桩承台基础"/>
      <sheetName val="梁"/>
      <sheetName val="柱"/>
      <sheetName val="板"/>
      <sheetName val="地面、天花"/>
      <sheetName val="内墙抹灰"/>
      <sheetName val="楼梯 "/>
      <sheetName val="零星砼"/>
      <sheetName val="汇总表"/>
      <sheetName val="开始(墙体)"/>
      <sheetName val="外墙装饰(标准户形) "/>
      <sheetName val="标准户形(墙体)"/>
      <sheetName val="总工程量(墙体)"/>
      <sheetName val="内墙190"/>
      <sheetName val="分户墙190"/>
      <sheetName val="外墙装饰"/>
      <sheetName val="总工程量(墙体) (2)"/>
      <sheetName val="sn"/>
      <sheetName val="园林电气汇总"/>
      <sheetName val="后浇带板"/>
      <sheetName val="建筑面积"/>
      <sheetName val="静压管桩"/>
      <sheetName val="楼地面天棚"/>
      <sheetName val="楼梯"/>
      <sheetName val="栏杆、零星"/>
      <sheetName val="零星构件（结构）"/>
      <sheetName val="墙面"/>
      <sheetName val="墙面粉刷"/>
      <sheetName val="屋面及露台"/>
      <sheetName val="有梁板屋面板"/>
      <sheetName val="斜屋面板"/>
      <sheetName val="有梁板板"/>
      <sheetName val="土建直接费"/>
      <sheetName val="5201.2004"/>
      <sheetName val="墙面工程"/>
      <sheetName val="内围地梁钢筋说明"/>
      <sheetName val="#REF!"/>
      <sheetName val="承台3"/>
      <sheetName val="97取费(定额直接费)"/>
      <sheetName val="B4零星"/>
      <sheetName val="工程量计算书"/>
      <sheetName val="承台(砖模) "/>
      <sheetName val="XLR_NoRangeSheet"/>
      <sheetName val="eqpmad2"/>
      <sheetName val="佛山万科污水处理项目土建工程量清单"/>
      <sheetName val="土建工程综合单价表"/>
      <sheetName val="土建工程综合单价组价明细表"/>
      <sheetName val="单位库"/>
      <sheetName val="General"/>
      <sheetName val="佛山万科南庄地下工程量计算式"/>
      <sheetName val="工程材料"/>
      <sheetName val="3"/>
      <sheetName val="7"/>
      <sheetName val="投标材料清单 "/>
      <sheetName val="设备表"/>
      <sheetName val="Main"/>
      <sheetName val="门窗表"/>
      <sheetName val="21"/>
      <sheetName val="301-6"/>
      <sheetName val="首层砖墙"/>
      <sheetName val="A8独立基础 "/>
      <sheetName val="厨厕通用"/>
      <sheetName val="地坪"/>
      <sheetName val="Criteria"/>
      <sheetName val="职工花名册"/>
      <sheetName val="包干费用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8"/>
      <sheetName val="2"/>
      <sheetName val="6"/>
      <sheetName val="面积合计（藏）"/>
      <sheetName val="7"/>
      <sheetName val="3"/>
      <sheetName val="4"/>
      <sheetName val="投标材料清单 "/>
      <sheetName val="5"/>
      <sheetName val="1"/>
      <sheetName val="#REF!"/>
      <sheetName val="5201.2004"/>
      <sheetName val="XLR_NoRangeSheet"/>
      <sheetName val="四季花城城南地块户型面积"/>
      <sheetName val="梁"/>
      <sheetName val="Financ. Overview"/>
      <sheetName val="Toolbox"/>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sheet2"/>
      <sheetName val="5201.2004"/>
      <sheetName val="#REF!"/>
      <sheetName val="工程量计算"/>
      <sheetName val="301-6"/>
      <sheetName val="工程材料"/>
      <sheetName val="给排水管道"/>
      <sheetName val="8"/>
      <sheetName val="2"/>
      <sheetName val="6"/>
      <sheetName val="面积合计（藏）"/>
      <sheetName val="7"/>
      <sheetName val="3"/>
      <sheetName val="4"/>
      <sheetName val="投标材料清单 "/>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JONBOM"/>
      <sheetName val="填报指引"/>
      <sheetName val="清单总目录"/>
      <sheetName val="投标总价表"/>
      <sheetName val="措施项目清单"/>
      <sheetName val="其它项目清单计价汇总表"/>
      <sheetName val="材料暂估价表 "/>
      <sheetName val="专业工程暂估价表"/>
      <sheetName val="总承包服务费计价表"/>
      <sheetName val="1∽7#土建工程量清单计价汇总表"/>
      <sheetName val="大商业及室外街部分清单"/>
      <sheetName val="写字楼及底商部分清单"/>
      <sheetName val="土建工程综合单价表"/>
      <sheetName val="土建工程综合单价组价明细表"/>
      <sheetName val="材料表"/>
      <sheetName val="测算依据"/>
      <sheetName val="砂浆单价表"/>
      <sheetName val="#REF"/>
      <sheetName val="一期-自动报警系统"/>
      <sheetName val="Open"/>
      <sheetName val="#REF!"/>
      <sheetName val="单位库"/>
      <sheetName val="8"/>
      <sheetName val="2"/>
      <sheetName val="6"/>
      <sheetName val="面积合计（藏）"/>
      <sheetName val="7"/>
      <sheetName val="3"/>
      <sheetName val="4"/>
      <sheetName val="投标材料清单 "/>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8"/>
      <sheetName val="2"/>
      <sheetName val="6"/>
      <sheetName val="面积合计（藏）"/>
      <sheetName val="7"/>
      <sheetName val="3"/>
      <sheetName val="4"/>
      <sheetName val="投标材料清单 "/>
      <sheetName val="5"/>
      <sheetName val="1"/>
      <sheetName val="承台(砖模) "/>
      <sheetName val="柱"/>
      <sheetName val="土建工程综合单价组价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地上土建及措施项目费"/>
      <sheetName val="单位库"/>
      <sheetName val="#REF!"/>
      <sheetName val="售楼部幕墙清单"/>
      <sheetName val="内围地梁钢筋说明"/>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F!"/>
      <sheetName val="3"/>
      <sheetName val="7"/>
      <sheetName val="投标材料清单 "/>
      <sheetName val="承台(砖模) "/>
      <sheetName val="柱"/>
      <sheetName val="2"/>
      <sheetName val="6"/>
      <sheetName val="面积合计（藏）"/>
      <sheetName val="4"/>
      <sheetName val="5"/>
      <sheetName val="1"/>
      <sheetName val="sheet2"/>
      <sheetName val="室内汇总"/>
      <sheetName val="单位库"/>
      <sheetName val="土建工程综合单价组价明细表"/>
      <sheetName val="8"/>
      <sheetName val="梁"/>
      <sheetName val="四季花城城南地块户型面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工程量计算书"/>
      <sheetName val="数据汇总"/>
      <sheetName val="Sheet3"/>
      <sheetName val="#REF!"/>
      <sheetName val="售楼部幕墙清单"/>
      <sheetName val="土建工程综合单价组价明细表"/>
      <sheetName val="承台(砖模) "/>
      <sheetName val="柱"/>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编辑说明"/>
      <sheetName val="汇总表"/>
      <sheetName val="金域蓝湾南区园林工程(水电)"/>
      <sheetName val="给排水工程量计算书"/>
      <sheetName val="给排水数据汇总"/>
      <sheetName val="电气工程量计算书"/>
      <sheetName val="电气数据汇总"/>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职工花名册"/>
      <sheetName val="人员分类"/>
      <sheetName val="人员岗位"/>
      <sheetName val="人员工资"/>
      <sheetName val="变动情况（新）"/>
      <sheetName val="变动情况（旧）"/>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F!"/>
      <sheetName val="梁"/>
      <sheetName val="3"/>
      <sheetName val="7"/>
      <sheetName val="投标材料清单 "/>
      <sheetName val="8"/>
      <sheetName val="2"/>
      <sheetName val="6"/>
      <sheetName val="面积合计（藏）"/>
      <sheetName val="4"/>
      <sheetName val="5"/>
      <sheetName val="1"/>
      <sheetName val="售楼部幕墙清单"/>
      <sheetName val="职工花名册"/>
      <sheetName val="给排水工程量计算书"/>
      <sheetName val="承台(砖模) "/>
      <sheetName val="柱"/>
      <sheetName val="裙楼外立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EF!"/>
      <sheetName val="8"/>
      <sheetName val="2"/>
      <sheetName val="6"/>
      <sheetName val="面积合计（藏）"/>
      <sheetName val="7"/>
      <sheetName val="3"/>
      <sheetName val="4"/>
      <sheetName val="投标材料清单 "/>
      <sheetName val="5"/>
      <sheetName val="1"/>
      <sheetName val="承台(砖模) "/>
      <sheetName val="柱"/>
      <sheetName val="给排水工程量计算书"/>
      <sheetName val="售楼部幕墙清单"/>
      <sheetName val="职工花名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细部结构"/>
      <sheetName val="条型基础"/>
      <sheetName val="基础"/>
      <sheetName val="柱"/>
      <sheetName val="梁"/>
      <sheetName val="平楼板表(进度)"/>
      <sheetName val="钢筋"/>
      <sheetName val="建筑面积 "/>
      <sheetName val="Sheet3"/>
      <sheetName val="地上土建及措施项目费"/>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3"/>
      <sheetName val="8"/>
      <sheetName val="2"/>
      <sheetName val="6"/>
      <sheetName val="面积合计（藏）"/>
      <sheetName val="7"/>
      <sheetName val="4"/>
      <sheetName val="投标材料清单 "/>
      <sheetName val="5"/>
      <sheetName val="1"/>
      <sheetName val="#REF!"/>
      <sheetName val="建筑面积 "/>
      <sheetName val="人工费"/>
      <sheetName val="给排水工程量计算书"/>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工程量计算书"/>
      <sheetName val="数据汇总"/>
      <sheetName val="Sheet3"/>
      <sheetName val="#REF!"/>
      <sheetName val="土建工程综合单价组价明细表"/>
      <sheetName val="售楼部幕墙清单"/>
      <sheetName val="3"/>
      <sheetName val="承台(砖模) "/>
      <sheetName val="柱"/>
      <sheetName val="建筑面积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封面 (2)"/>
      <sheetName val="报价说明 (2)"/>
      <sheetName val="汇总表"/>
      <sheetName val="一期-自动报警系统"/>
      <sheetName val="二期-自动报警系统"/>
      <sheetName val="一期-消防喷淋和消火栓"/>
      <sheetName val="二期-消防喷淋和消火栓"/>
      <sheetName val="一期-消防防排烟"/>
      <sheetName val="二期-消防防排烟"/>
      <sheetName val="一期-防火卷帘"/>
      <sheetName val="二期-防火卷帘 "/>
      <sheetName val="气体灭火"/>
      <sheetName val="消防水泵房"/>
      <sheetName val="室外消防管网"/>
      <sheetName val="消防检测费用清单"/>
      <sheetName val="零星项目"/>
      <sheetName val="土建工程综合单价组价明细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view="pageBreakPreview" zoomScaleNormal="100" workbookViewId="0">
      <selection activeCell="A1" sqref="A1:I1"/>
    </sheetView>
  </sheetViews>
  <sheetFormatPr defaultColWidth="9" defaultRowHeight="11.25"/>
  <cols>
    <col min="1" max="7" width="9" style="130"/>
    <col min="8" max="8" width="10.625" style="130" customWidth="1"/>
    <col min="9" max="9" width="23.375" style="130" customWidth="1"/>
    <col min="10" max="264" width="9" style="130"/>
    <col min="265" max="265" width="8.75" style="130" customWidth="1"/>
    <col min="266" max="520" width="9" style="130"/>
    <col min="521" max="521" width="8.75" style="130" customWidth="1"/>
    <col min="522" max="776" width="9" style="130"/>
    <col min="777" max="777" width="8.75" style="130" customWidth="1"/>
    <col min="778" max="1032" width="9" style="130"/>
    <col min="1033" max="1033" width="8.75" style="130" customWidth="1"/>
    <col min="1034" max="1288" width="9" style="130"/>
    <col min="1289" max="1289" width="8.75" style="130" customWidth="1"/>
    <col min="1290" max="1544" width="9" style="130"/>
    <col min="1545" max="1545" width="8.75" style="130" customWidth="1"/>
    <col min="1546" max="1800" width="9" style="130"/>
    <col min="1801" max="1801" width="8.75" style="130" customWidth="1"/>
    <col min="1802" max="2056" width="9" style="130"/>
    <col min="2057" max="2057" width="8.75" style="130" customWidth="1"/>
    <col min="2058" max="2312" width="9" style="130"/>
    <col min="2313" max="2313" width="8.75" style="130" customWidth="1"/>
    <col min="2314" max="2568" width="9" style="130"/>
    <col min="2569" max="2569" width="8.75" style="130" customWidth="1"/>
    <col min="2570" max="2824" width="9" style="130"/>
    <col min="2825" max="2825" width="8.75" style="130" customWidth="1"/>
    <col min="2826" max="3080" width="9" style="130"/>
    <col min="3081" max="3081" width="8.75" style="130" customWidth="1"/>
    <col min="3082" max="3336" width="9" style="130"/>
    <col min="3337" max="3337" width="8.75" style="130" customWidth="1"/>
    <col min="3338" max="3592" width="9" style="130"/>
    <col min="3593" max="3593" width="8.75" style="130" customWidth="1"/>
    <col min="3594" max="3848" width="9" style="130"/>
    <col min="3849" max="3849" width="8.75" style="130" customWidth="1"/>
    <col min="3850" max="4104" width="9" style="130"/>
    <col min="4105" max="4105" width="8.75" style="130" customWidth="1"/>
    <col min="4106" max="4360" width="9" style="130"/>
    <col min="4361" max="4361" width="8.75" style="130" customWidth="1"/>
    <col min="4362" max="4616" width="9" style="130"/>
    <col min="4617" max="4617" width="8.75" style="130" customWidth="1"/>
    <col min="4618" max="4872" width="9" style="130"/>
    <col min="4873" max="4873" width="8.75" style="130" customWidth="1"/>
    <col min="4874" max="5128" width="9" style="130"/>
    <col min="5129" max="5129" width="8.75" style="130" customWidth="1"/>
    <col min="5130" max="5384" width="9" style="130"/>
    <col min="5385" max="5385" width="8.75" style="130" customWidth="1"/>
    <col min="5386" max="5640" width="9" style="130"/>
    <col min="5641" max="5641" width="8.75" style="130" customWidth="1"/>
    <col min="5642" max="5896" width="9" style="130"/>
    <col min="5897" max="5897" width="8.75" style="130" customWidth="1"/>
    <col min="5898" max="6152" width="9" style="130"/>
    <col min="6153" max="6153" width="8.75" style="130" customWidth="1"/>
    <col min="6154" max="6408" width="9" style="130"/>
    <col min="6409" max="6409" width="8.75" style="130" customWidth="1"/>
    <col min="6410" max="6664" width="9" style="130"/>
    <col min="6665" max="6665" width="8.75" style="130" customWidth="1"/>
    <col min="6666" max="6920" width="9" style="130"/>
    <col min="6921" max="6921" width="8.75" style="130" customWidth="1"/>
    <col min="6922" max="7176" width="9" style="130"/>
    <col min="7177" max="7177" width="8.75" style="130" customWidth="1"/>
    <col min="7178" max="7432" width="9" style="130"/>
    <col min="7433" max="7433" width="8.75" style="130" customWidth="1"/>
    <col min="7434" max="7688" width="9" style="130"/>
    <col min="7689" max="7689" width="8.75" style="130" customWidth="1"/>
    <col min="7690" max="7944" width="9" style="130"/>
    <col min="7945" max="7945" width="8.75" style="130" customWidth="1"/>
    <col min="7946" max="8200" width="9" style="130"/>
    <col min="8201" max="8201" width="8.75" style="130" customWidth="1"/>
    <col min="8202" max="8456" width="9" style="130"/>
    <col min="8457" max="8457" width="8.75" style="130" customWidth="1"/>
    <col min="8458" max="8712" width="9" style="130"/>
    <col min="8713" max="8713" width="8.75" style="130" customWidth="1"/>
    <col min="8714" max="8968" width="9" style="130"/>
    <col min="8969" max="8969" width="8.75" style="130" customWidth="1"/>
    <col min="8970" max="9224" width="9" style="130"/>
    <col min="9225" max="9225" width="8.75" style="130" customWidth="1"/>
    <col min="9226" max="9480" width="9" style="130"/>
    <col min="9481" max="9481" width="8.75" style="130" customWidth="1"/>
    <col min="9482" max="9736" width="9" style="130"/>
    <col min="9737" max="9737" width="8.75" style="130" customWidth="1"/>
    <col min="9738" max="9992" width="9" style="130"/>
    <col min="9993" max="9993" width="8.75" style="130" customWidth="1"/>
    <col min="9994" max="10248" width="9" style="130"/>
    <col min="10249" max="10249" width="8.75" style="130" customWidth="1"/>
    <col min="10250" max="10504" width="9" style="130"/>
    <col min="10505" max="10505" width="8.75" style="130" customWidth="1"/>
    <col min="10506" max="10760" width="9" style="130"/>
    <col min="10761" max="10761" width="8.75" style="130" customWidth="1"/>
    <col min="10762" max="11016" width="9" style="130"/>
    <col min="11017" max="11017" width="8.75" style="130" customWidth="1"/>
    <col min="11018" max="11272" width="9" style="130"/>
    <col min="11273" max="11273" width="8.75" style="130" customWidth="1"/>
    <col min="11274" max="11528" width="9" style="130"/>
    <col min="11529" max="11529" width="8.75" style="130" customWidth="1"/>
    <col min="11530" max="11784" width="9" style="130"/>
    <col min="11785" max="11785" width="8.75" style="130" customWidth="1"/>
    <col min="11786" max="12040" width="9" style="130"/>
    <col min="12041" max="12041" width="8.75" style="130" customWidth="1"/>
    <col min="12042" max="12296" width="9" style="130"/>
    <col min="12297" max="12297" width="8.75" style="130" customWidth="1"/>
    <col min="12298" max="12552" width="9" style="130"/>
    <col min="12553" max="12553" width="8.75" style="130" customWidth="1"/>
    <col min="12554" max="12808" width="9" style="130"/>
    <col min="12809" max="12809" width="8.75" style="130" customWidth="1"/>
    <col min="12810" max="13064" width="9" style="130"/>
    <col min="13065" max="13065" width="8.75" style="130" customWidth="1"/>
    <col min="13066" max="13320" width="9" style="130"/>
    <col min="13321" max="13321" width="8.75" style="130" customWidth="1"/>
    <col min="13322" max="13576" width="9" style="130"/>
    <col min="13577" max="13577" width="8.75" style="130" customWidth="1"/>
    <col min="13578" max="13832" width="9" style="130"/>
    <col min="13833" max="13833" width="8.75" style="130" customWidth="1"/>
    <col min="13834" max="14088" width="9" style="130"/>
    <col min="14089" max="14089" width="8.75" style="130" customWidth="1"/>
    <col min="14090" max="14344" width="9" style="130"/>
    <col min="14345" max="14345" width="8.75" style="130" customWidth="1"/>
    <col min="14346" max="14600" width="9" style="130"/>
    <col min="14601" max="14601" width="8.75" style="130" customWidth="1"/>
    <col min="14602" max="14856" width="9" style="130"/>
    <col min="14857" max="14857" width="8.75" style="130" customWidth="1"/>
    <col min="14858" max="15112" width="9" style="130"/>
    <col min="15113" max="15113" width="8.75" style="130" customWidth="1"/>
    <col min="15114" max="15368" width="9" style="130"/>
    <col min="15369" max="15369" width="8.75" style="130" customWidth="1"/>
    <col min="15370" max="15624" width="9" style="130"/>
    <col min="15625" max="15625" width="8.75" style="130" customWidth="1"/>
    <col min="15626" max="15880" width="9" style="130"/>
    <col min="15881" max="15881" width="8.75" style="130" customWidth="1"/>
    <col min="15882" max="16136" width="9" style="130"/>
    <col min="16137" max="16137" width="8.75" style="130" customWidth="1"/>
    <col min="16138" max="16384" width="9" style="130"/>
  </cols>
  <sheetData>
    <row r="1" ht="110.25" customHeight="1" spans="1:9">
      <c r="A1" s="135" t="s">
        <v>0</v>
      </c>
      <c r="B1" s="135"/>
      <c r="C1" s="135"/>
      <c r="D1" s="135"/>
      <c r="E1" s="135"/>
      <c r="F1" s="135"/>
      <c r="G1" s="135"/>
      <c r="H1" s="135"/>
      <c r="I1" s="135"/>
    </row>
    <row r="2" ht="186.75" customHeight="1" spans="1:9">
      <c r="A2" s="136" t="s">
        <v>1</v>
      </c>
      <c r="B2" s="136"/>
      <c r="C2" s="136"/>
      <c r="D2" s="136"/>
      <c r="E2" s="136"/>
      <c r="F2" s="136"/>
      <c r="G2" s="136"/>
      <c r="H2" s="136"/>
      <c r="I2" s="136"/>
    </row>
    <row r="3" spans="1:1">
      <c r="A3" s="137"/>
    </row>
    <row r="6" ht="19.5" spans="1:9">
      <c r="A6" s="131" t="s">
        <v>2</v>
      </c>
      <c r="B6" s="131"/>
      <c r="C6" s="131"/>
      <c r="D6" s="131"/>
      <c r="E6" s="131"/>
      <c r="F6" s="131"/>
      <c r="G6" s="131"/>
      <c r="H6" s="131"/>
      <c r="I6" s="131"/>
    </row>
    <row r="10" spans="13:13">
      <c r="M10" s="138" t="s">
        <v>3</v>
      </c>
    </row>
    <row r="11" ht="19.5" spans="1:13">
      <c r="A11" s="131" t="s">
        <v>4</v>
      </c>
      <c r="B11" s="131"/>
      <c r="C11" s="131"/>
      <c r="D11" s="131"/>
      <c r="E11" s="131"/>
      <c r="F11" s="131"/>
      <c r="G11" s="131"/>
      <c r="H11" s="131"/>
      <c r="I11" s="131"/>
      <c r="M11" s="138" t="s">
        <v>3</v>
      </c>
    </row>
  </sheetData>
  <mergeCells count="4">
    <mergeCell ref="A1:I1"/>
    <mergeCell ref="A2:I2"/>
    <mergeCell ref="A6:I6"/>
    <mergeCell ref="A11:I11"/>
  </mergeCells>
  <pageMargins left="0.590551181102362" right="0.590551181102362" top="0.590551181102362" bottom="0.748031496062992" header="0.31496062992126" footer="0.31496062992126"/>
  <pageSetup paperSize="9" scale="8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topLeftCell="A5" workbookViewId="0">
      <selection activeCell="E17" sqref="E17"/>
    </sheetView>
  </sheetViews>
  <sheetFormatPr defaultColWidth="9" defaultRowHeight="13.5"/>
  <cols>
    <col min="1" max="1" width="6.125" style="101" customWidth="1"/>
    <col min="2" max="2" width="7.375" style="101" customWidth="1"/>
    <col min="3" max="3" width="25.5" style="101" customWidth="1"/>
    <col min="4" max="4" width="9.375" style="101" customWidth="1"/>
    <col min="5" max="5" width="21.375" style="101" customWidth="1"/>
    <col min="6" max="6" width="26.375" style="101" customWidth="1"/>
    <col min="7" max="7" width="22.375" style="101" customWidth="1"/>
    <col min="8" max="8" width="11" style="86" customWidth="1"/>
    <col min="9" max="10" width="9" style="86"/>
    <col min="11" max="11" width="9.625" style="86" customWidth="1"/>
    <col min="12" max="16384" width="9" style="86"/>
  </cols>
  <sheetData>
    <row r="1" ht="35.25" customHeight="1" spans="1:8">
      <c r="A1" s="102" t="s">
        <v>5</v>
      </c>
      <c r="B1" s="103"/>
      <c r="C1" s="103"/>
      <c r="D1" s="103"/>
      <c r="E1" s="103"/>
      <c r="F1" s="103"/>
      <c r="G1" s="103"/>
      <c r="H1" s="104"/>
    </row>
    <row r="2" ht="24" customHeight="1" spans="1:8">
      <c r="A2" s="105" t="s">
        <v>6</v>
      </c>
      <c r="B2" s="106" t="s">
        <v>7</v>
      </c>
      <c r="C2" s="106"/>
      <c r="D2" s="105" t="s">
        <v>8</v>
      </c>
      <c r="E2" s="105" t="s">
        <v>9</v>
      </c>
      <c r="F2" s="107" t="s">
        <v>10</v>
      </c>
      <c r="G2" s="105" t="s">
        <v>11</v>
      </c>
      <c r="H2" s="108" t="s">
        <v>12</v>
      </c>
    </row>
    <row r="3" s="83" customFormat="1" ht="24" customHeight="1" spans="1:8">
      <c r="A3" s="109">
        <v>1</v>
      </c>
      <c r="B3" s="110" t="s">
        <v>13</v>
      </c>
      <c r="C3" s="110"/>
      <c r="D3" s="109" t="s">
        <v>14</v>
      </c>
      <c r="E3" s="109" t="s">
        <v>15</v>
      </c>
      <c r="F3" s="111">
        <f>F4+F11</f>
        <v>0</v>
      </c>
      <c r="G3" s="112" t="s">
        <v>16</v>
      </c>
      <c r="H3" s="113"/>
    </row>
    <row r="4" s="100" customFormat="1" ht="24" customHeight="1" spans="1:8">
      <c r="A4" s="114">
        <v>1.1</v>
      </c>
      <c r="B4" s="115" t="s">
        <v>17</v>
      </c>
      <c r="C4" s="115"/>
      <c r="D4" s="116" t="s">
        <v>14</v>
      </c>
      <c r="E4" s="116"/>
      <c r="F4" s="117">
        <f>SUM(F5:F10)</f>
        <v>0</v>
      </c>
      <c r="G4" s="109"/>
      <c r="H4" s="118"/>
    </row>
    <row r="5" s="100" customFormat="1" ht="24" customHeight="1" outlineLevel="1" spans="1:8">
      <c r="A5" s="114"/>
      <c r="B5" s="114" t="s">
        <v>18</v>
      </c>
      <c r="C5" s="114" t="s">
        <v>19</v>
      </c>
      <c r="D5" s="119" t="s">
        <v>14</v>
      </c>
      <c r="E5" s="119"/>
      <c r="F5" s="117">
        <f>'05-05地块货梯供货清单报价表'!F26</f>
        <v>0</v>
      </c>
      <c r="G5" s="109"/>
      <c r="H5" s="118"/>
    </row>
    <row r="6" s="100" customFormat="1" ht="24" customHeight="1" outlineLevel="1" spans="1:8">
      <c r="A6" s="114"/>
      <c r="B6" s="114" t="s">
        <v>20</v>
      </c>
      <c r="C6" s="114" t="s">
        <v>21</v>
      </c>
      <c r="D6" s="119" t="s">
        <v>14</v>
      </c>
      <c r="E6" s="119"/>
      <c r="F6" s="117">
        <f>'05-07地块货梯供货清单报价表'!F26</f>
        <v>0</v>
      </c>
      <c r="G6" s="109"/>
      <c r="H6" s="118"/>
    </row>
    <row r="7" s="100" customFormat="1" ht="24" customHeight="1" outlineLevel="1" spans="1:8">
      <c r="A7" s="114"/>
      <c r="B7" s="114" t="s">
        <v>22</v>
      </c>
      <c r="C7" s="114" t="s">
        <v>23</v>
      </c>
      <c r="D7" s="119" t="s">
        <v>14</v>
      </c>
      <c r="E7" s="119"/>
      <c r="F7" s="117">
        <f>'05-09地块货梯供货清单报价表'!F26</f>
        <v>0</v>
      </c>
      <c r="G7" s="109"/>
      <c r="H7" s="118"/>
    </row>
    <row r="8" s="100" customFormat="1" ht="24" customHeight="1" outlineLevel="1" spans="1:8">
      <c r="A8" s="114"/>
      <c r="B8" s="114" t="s">
        <v>24</v>
      </c>
      <c r="C8" s="114" t="s">
        <v>25</v>
      </c>
      <c r="D8" s="119" t="s">
        <v>14</v>
      </c>
      <c r="E8" s="119"/>
      <c r="F8" s="117">
        <f>'07-02地块货梯供货清单报价表'!F26</f>
        <v>0</v>
      </c>
      <c r="G8" s="109"/>
      <c r="H8" s="118"/>
    </row>
    <row r="9" s="100" customFormat="1" ht="24" customHeight="1" outlineLevel="1" spans="1:8">
      <c r="A9" s="114"/>
      <c r="B9" s="114" t="s">
        <v>26</v>
      </c>
      <c r="C9" s="114" t="s">
        <v>27</v>
      </c>
      <c r="D9" s="119" t="s">
        <v>14</v>
      </c>
      <c r="E9" s="119"/>
      <c r="F9" s="117">
        <f>'04-07地块货梯供货清单报价表'!F26</f>
        <v>0</v>
      </c>
      <c r="G9" s="109"/>
      <c r="H9" s="118"/>
    </row>
    <row r="10" s="100" customFormat="1" ht="24" customHeight="1" outlineLevel="1" spans="1:8">
      <c r="A10" s="114"/>
      <c r="B10" s="114" t="s">
        <v>28</v>
      </c>
      <c r="C10" s="114" t="s">
        <v>29</v>
      </c>
      <c r="D10" s="119" t="s">
        <v>14</v>
      </c>
      <c r="E10" s="119"/>
      <c r="F10" s="117">
        <f>'04-08地块货梯供货清单报价表'!F26</f>
        <v>0</v>
      </c>
      <c r="G10" s="109"/>
      <c r="H10" s="118"/>
    </row>
    <row r="11" s="100" customFormat="1" ht="24" customHeight="1" spans="1:11">
      <c r="A11" s="114">
        <v>1.2</v>
      </c>
      <c r="B11" s="120" t="s">
        <v>30</v>
      </c>
      <c r="C11" s="120"/>
      <c r="D11" s="119" t="s">
        <v>14</v>
      </c>
      <c r="E11" s="121" t="s">
        <v>31</v>
      </c>
      <c r="F11" s="122">
        <v>0</v>
      </c>
      <c r="G11" s="121" t="s">
        <v>32</v>
      </c>
      <c r="H11" s="123"/>
      <c r="J11" s="133"/>
      <c r="K11" s="134"/>
    </row>
    <row r="12" s="100" customFormat="1" ht="24" customHeight="1" spans="1:11">
      <c r="A12" s="109">
        <v>2</v>
      </c>
      <c r="B12" s="110" t="s">
        <v>33</v>
      </c>
      <c r="C12" s="110"/>
      <c r="D12" s="109" t="s">
        <v>14</v>
      </c>
      <c r="E12" s="109" t="s">
        <v>34</v>
      </c>
      <c r="F12" s="111">
        <f>F13+F20+F21</f>
        <v>0</v>
      </c>
      <c r="G12" s="112" t="s">
        <v>35</v>
      </c>
      <c r="H12" s="124"/>
      <c r="J12" s="133"/>
      <c r="K12" s="134"/>
    </row>
    <row r="13" s="100" customFormat="1" ht="24" customHeight="1" spans="1:8">
      <c r="A13" s="114">
        <v>2.1</v>
      </c>
      <c r="B13" s="115" t="s">
        <v>36</v>
      </c>
      <c r="C13" s="115"/>
      <c r="D13" s="116" t="s">
        <v>14</v>
      </c>
      <c r="E13" s="125"/>
      <c r="F13" s="117">
        <f>SUM(F14:F19)</f>
        <v>0</v>
      </c>
      <c r="G13" s="109"/>
      <c r="H13" s="124"/>
    </row>
    <row r="14" s="100" customFormat="1" ht="24" customHeight="1" outlineLevel="1" spans="1:8">
      <c r="A14" s="114"/>
      <c r="B14" s="114" t="s">
        <v>37</v>
      </c>
      <c r="C14" s="114" t="s">
        <v>19</v>
      </c>
      <c r="D14" s="119" t="s">
        <v>14</v>
      </c>
      <c r="E14" s="114"/>
      <c r="F14" s="117">
        <f>'05-05地块货梯安装清单报价表'!F16</f>
        <v>0</v>
      </c>
      <c r="G14" s="109"/>
      <c r="H14" s="124"/>
    </row>
    <row r="15" s="100" customFormat="1" ht="24" customHeight="1" outlineLevel="1" spans="1:8">
      <c r="A15" s="114"/>
      <c r="B15" s="114" t="s">
        <v>38</v>
      </c>
      <c r="C15" s="114" t="s">
        <v>21</v>
      </c>
      <c r="D15" s="119" t="s">
        <v>14</v>
      </c>
      <c r="E15" s="114"/>
      <c r="F15" s="117">
        <f>'05-07地块货梯安装清单报价表'!F16</f>
        <v>0</v>
      </c>
      <c r="G15" s="109"/>
      <c r="H15" s="124"/>
    </row>
    <row r="16" s="100" customFormat="1" ht="24" customHeight="1" outlineLevel="1" spans="1:8">
      <c r="A16" s="114"/>
      <c r="B16" s="114" t="s">
        <v>39</v>
      </c>
      <c r="C16" s="114" t="s">
        <v>23</v>
      </c>
      <c r="D16" s="119" t="s">
        <v>14</v>
      </c>
      <c r="E16" s="114"/>
      <c r="F16" s="117">
        <f>'05-09地块货梯安装清单报价表'!F16</f>
        <v>0</v>
      </c>
      <c r="G16" s="109"/>
      <c r="H16" s="124"/>
    </row>
    <row r="17" s="100" customFormat="1" ht="24" customHeight="1" outlineLevel="1" spans="1:8">
      <c r="A17" s="114"/>
      <c r="B17" s="114" t="s">
        <v>40</v>
      </c>
      <c r="C17" s="114" t="s">
        <v>25</v>
      </c>
      <c r="D17" s="119" t="s">
        <v>14</v>
      </c>
      <c r="E17" s="114"/>
      <c r="F17" s="117">
        <f>'07-02地块货梯安装清单报价表'!F16</f>
        <v>0</v>
      </c>
      <c r="G17" s="109"/>
      <c r="H17" s="124"/>
    </row>
    <row r="18" s="100" customFormat="1" ht="24" customHeight="1" outlineLevel="1" spans="1:8">
      <c r="A18" s="114"/>
      <c r="B18" s="114" t="s">
        <v>41</v>
      </c>
      <c r="C18" s="114" t="s">
        <v>27</v>
      </c>
      <c r="D18" s="119" t="s">
        <v>14</v>
      </c>
      <c r="E18" s="114"/>
      <c r="F18" s="117">
        <f>'04-07地块货梯安装清单报价表'!F16</f>
        <v>0</v>
      </c>
      <c r="G18" s="109"/>
      <c r="H18" s="124"/>
    </row>
    <row r="19" s="100" customFormat="1" ht="24" customHeight="1" outlineLevel="1" spans="1:8">
      <c r="A19" s="114"/>
      <c r="B19" s="114" t="s">
        <v>42</v>
      </c>
      <c r="C19" s="114" t="s">
        <v>29</v>
      </c>
      <c r="D19" s="119" t="s">
        <v>14</v>
      </c>
      <c r="E19" s="114"/>
      <c r="F19" s="117">
        <f>'04-08地块货梯安装清单报价表'!F16</f>
        <v>0</v>
      </c>
      <c r="G19" s="109"/>
      <c r="H19" s="124"/>
    </row>
    <row r="20" s="100" customFormat="1" ht="24" customHeight="1" spans="1:11">
      <c r="A20" s="114">
        <v>2.2</v>
      </c>
      <c r="B20" s="115" t="s">
        <v>43</v>
      </c>
      <c r="C20" s="115"/>
      <c r="D20" s="119" t="s">
        <v>14</v>
      </c>
      <c r="E20" s="121" t="s">
        <v>31</v>
      </c>
      <c r="F20" s="122">
        <v>0</v>
      </c>
      <c r="G20" s="121" t="s">
        <v>32</v>
      </c>
      <c r="H20" s="124"/>
      <c r="J20" s="133"/>
      <c r="K20" s="134"/>
    </row>
    <row r="21" s="100" customFormat="1" ht="24" customHeight="1" spans="1:11">
      <c r="A21" s="114">
        <v>2.3</v>
      </c>
      <c r="B21" s="115" t="s">
        <v>44</v>
      </c>
      <c r="C21" s="115"/>
      <c r="D21" s="119" t="s">
        <v>14</v>
      </c>
      <c r="E21" s="125" t="s">
        <v>45</v>
      </c>
      <c r="F21" s="117">
        <f>(F4)*0.5%</f>
        <v>0</v>
      </c>
      <c r="G21" s="121" t="s">
        <v>46</v>
      </c>
      <c r="H21" s="124"/>
      <c r="J21" s="133"/>
      <c r="K21" s="134"/>
    </row>
    <row r="22" ht="24" customHeight="1" spans="1:8">
      <c r="A22" s="126">
        <v>3</v>
      </c>
      <c r="B22" s="127" t="s">
        <v>47</v>
      </c>
      <c r="C22" s="127"/>
      <c r="D22" s="127"/>
      <c r="E22" s="127"/>
      <c r="F22" s="128">
        <f>F3+F12</f>
        <v>0</v>
      </c>
      <c r="G22" s="126" t="s">
        <v>48</v>
      </c>
      <c r="H22" s="129"/>
    </row>
    <row r="23" spans="1:11">
      <c r="A23" s="130"/>
      <c r="B23" s="130"/>
      <c r="C23" s="130"/>
      <c r="D23" s="130"/>
      <c r="E23" s="130"/>
      <c r="F23" s="130"/>
      <c r="G23" s="130"/>
      <c r="H23" s="130"/>
      <c r="I23" s="130"/>
      <c r="J23" s="130"/>
      <c r="K23" s="130"/>
    </row>
    <row r="24" ht="19.5" spans="1:11">
      <c r="A24" s="131" t="s">
        <v>49</v>
      </c>
      <c r="B24" s="131"/>
      <c r="C24" s="131"/>
      <c r="D24" s="131"/>
      <c r="E24" s="131"/>
      <c r="F24" s="131"/>
      <c r="G24" s="131"/>
      <c r="H24" s="132"/>
      <c r="I24" s="132"/>
      <c r="J24" s="132"/>
      <c r="K24" s="132"/>
    </row>
    <row r="25" spans="1:11">
      <c r="A25" s="130"/>
      <c r="B25" s="130"/>
      <c r="C25" s="130"/>
      <c r="D25" s="130"/>
      <c r="E25" s="130"/>
      <c r="F25" s="130"/>
      <c r="G25" s="130"/>
      <c r="H25" s="130"/>
      <c r="I25" s="130"/>
      <c r="J25" s="130"/>
      <c r="K25" s="130"/>
    </row>
    <row r="26" spans="1:11">
      <c r="A26" s="130"/>
      <c r="B26" s="130"/>
      <c r="C26" s="130"/>
      <c r="D26" s="130"/>
      <c r="E26" s="130"/>
      <c r="F26" s="130"/>
      <c r="G26" s="130"/>
      <c r="H26" s="130"/>
      <c r="I26" s="130"/>
      <c r="J26" s="130"/>
      <c r="K26" s="130"/>
    </row>
    <row r="27" spans="1:11">
      <c r="A27" s="130"/>
      <c r="B27" s="130"/>
      <c r="C27" s="130"/>
      <c r="D27" s="130"/>
      <c r="E27" s="130"/>
      <c r="F27" s="130"/>
      <c r="G27" s="130"/>
      <c r="H27" s="130"/>
      <c r="I27" s="130"/>
      <c r="J27" s="130"/>
      <c r="K27" s="130"/>
    </row>
    <row r="28" spans="1:11">
      <c r="A28" s="130"/>
      <c r="B28" s="130"/>
      <c r="C28" s="130"/>
      <c r="D28" s="130"/>
      <c r="E28" s="130"/>
      <c r="F28" s="130"/>
      <c r="G28" s="130"/>
      <c r="H28" s="130"/>
      <c r="I28" s="130"/>
      <c r="J28" s="130"/>
      <c r="K28" s="130"/>
    </row>
    <row r="29" ht="19.5" spans="1:11">
      <c r="A29" s="131" t="s">
        <v>50</v>
      </c>
      <c r="B29" s="131"/>
      <c r="C29" s="131"/>
      <c r="D29" s="131"/>
      <c r="E29" s="131"/>
      <c r="F29" s="131"/>
      <c r="G29" s="131"/>
      <c r="H29" s="132"/>
      <c r="I29" s="132"/>
      <c r="J29" s="132"/>
      <c r="K29" s="132"/>
    </row>
  </sheetData>
  <mergeCells count="16">
    <mergeCell ref="A1:H1"/>
    <mergeCell ref="B2:C2"/>
    <mergeCell ref="B3:C3"/>
    <mergeCell ref="B4:C4"/>
    <mergeCell ref="B11:C11"/>
    <mergeCell ref="B12:C12"/>
    <mergeCell ref="B13:C13"/>
    <mergeCell ref="B20:C20"/>
    <mergeCell ref="B21:C21"/>
    <mergeCell ref="B22:E22"/>
    <mergeCell ref="A24:G24"/>
    <mergeCell ref="A29:G29"/>
    <mergeCell ref="A5:A10"/>
    <mergeCell ref="A14:A19"/>
    <mergeCell ref="H2:H3"/>
    <mergeCell ref="H11:H22"/>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5"/>
  <sheetViews>
    <sheetView tabSelected="1" workbookViewId="0">
      <selection activeCell="A14" sqref="A14"/>
    </sheetView>
  </sheetViews>
  <sheetFormatPr defaultColWidth="9" defaultRowHeight="13.5"/>
  <cols>
    <col min="1" max="1" width="138.75" style="86" customWidth="1"/>
    <col min="2" max="3" width="9" style="86"/>
    <col min="4" max="4" width="10.375" style="86"/>
    <col min="5" max="5" width="11.5" style="86"/>
    <col min="6" max="16384" width="9" style="86"/>
  </cols>
  <sheetData>
    <row r="1" s="83" customFormat="1" ht="22.5" spans="1:1">
      <c r="A1" s="87" t="s">
        <v>51</v>
      </c>
    </row>
    <row r="2" s="83" customFormat="1" spans="1:1">
      <c r="A2" s="88"/>
    </row>
    <row r="3" s="84" customFormat="1" ht="20.1" customHeight="1" spans="1:1">
      <c r="A3" s="89" t="s">
        <v>52</v>
      </c>
    </row>
    <row r="4" s="84" customFormat="1" ht="20.1" customHeight="1" spans="1:1">
      <c r="A4" s="90" t="s">
        <v>53</v>
      </c>
    </row>
    <row r="5" s="84" customFormat="1" ht="35.1" customHeight="1" spans="1:1">
      <c r="A5" s="90" t="s">
        <v>54</v>
      </c>
    </row>
    <row r="6" s="85" customFormat="1" ht="57.75" customHeight="1" spans="1:246">
      <c r="A6" s="91" t="s">
        <v>55</v>
      </c>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83"/>
    </row>
    <row r="7" s="84" customFormat="1" ht="20.1" customHeight="1" spans="1:1">
      <c r="A7" s="93" t="s">
        <v>56</v>
      </c>
    </row>
    <row r="8" s="84" customFormat="1" ht="20.1" customHeight="1" spans="1:1">
      <c r="A8" s="94" t="s">
        <v>57</v>
      </c>
    </row>
    <row r="9" s="84" customFormat="1" ht="20.1" customHeight="1" spans="1:1">
      <c r="A9" s="94" t="s">
        <v>58</v>
      </c>
    </row>
    <row r="10" s="84" customFormat="1" ht="35.1" customHeight="1" spans="1:5">
      <c r="A10" s="94" t="s">
        <v>59</v>
      </c>
      <c r="D10" s="95"/>
      <c r="E10" s="95"/>
    </row>
    <row r="11" s="84" customFormat="1" ht="20.1" customHeight="1" spans="1:1">
      <c r="A11" s="94" t="s">
        <v>60</v>
      </c>
    </row>
    <row r="12" s="84" customFormat="1" ht="20.1" customHeight="1" spans="1:1">
      <c r="A12" s="94" t="s">
        <v>61</v>
      </c>
    </row>
    <row r="13" s="84" customFormat="1" ht="20.1" customHeight="1" spans="1:1">
      <c r="A13" s="89" t="s">
        <v>62</v>
      </c>
    </row>
    <row r="14" s="84" customFormat="1" ht="20.1" customHeight="1" spans="1:1">
      <c r="A14" s="96" t="s">
        <v>63</v>
      </c>
    </row>
    <row r="15" s="83" customFormat="1" ht="20.1" customHeight="1" spans="1:1">
      <c r="A15" s="97" t="s">
        <v>64</v>
      </c>
    </row>
    <row r="16" ht="37.5" customHeight="1" spans="1:1">
      <c r="A16" s="97" t="s">
        <v>65</v>
      </c>
    </row>
    <row r="17" ht="37.5" customHeight="1" spans="1:1">
      <c r="A17" s="97" t="s">
        <v>66</v>
      </c>
    </row>
    <row r="18" ht="37.5" customHeight="1" spans="1:1">
      <c r="A18" s="97" t="s">
        <v>67</v>
      </c>
    </row>
    <row r="19" ht="29.25" customHeight="1" spans="1:1">
      <c r="A19" s="98" t="s">
        <v>68</v>
      </c>
    </row>
    <row r="20" ht="37.5" customHeight="1" spans="1:1">
      <c r="A20" s="97" t="s">
        <v>69</v>
      </c>
    </row>
    <row r="21" ht="25.5" customHeight="1" spans="1:1">
      <c r="A21" s="97" t="s">
        <v>70</v>
      </c>
    </row>
    <row r="22" ht="30.75" customHeight="1" spans="1:1">
      <c r="A22" s="97" t="s">
        <v>71</v>
      </c>
    </row>
    <row r="23" ht="150.75" customHeight="1" spans="1:1">
      <c r="A23" s="99" t="s">
        <v>72</v>
      </c>
    </row>
    <row r="24" ht="30.75" customHeight="1"/>
    <row r="25" ht="30.75" customHeight="1"/>
  </sheetData>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30"/>
  <sheetViews>
    <sheetView topLeftCell="A12" workbookViewId="0">
      <selection activeCell="F26" sqref="F26:L26"/>
    </sheetView>
  </sheetViews>
  <sheetFormatPr defaultColWidth="9" defaultRowHeight="17.25"/>
  <cols>
    <col min="1" max="1" width="5" style="2" customWidth="1"/>
    <col min="2" max="2" width="7" style="2" customWidth="1"/>
    <col min="3" max="3" width="6.75" style="2" customWidth="1"/>
    <col min="4" max="4" width="14" style="2" customWidth="1"/>
    <col min="5" max="5" width="19.25" style="2" customWidth="1"/>
    <col min="6" max="12" width="14" style="2" customWidth="1"/>
    <col min="13" max="13" width="13" style="2" customWidth="1"/>
    <col min="14" max="16384" width="9" style="2"/>
  </cols>
  <sheetData>
    <row r="2" ht="27.75" spans="1:13">
      <c r="A2" s="3" t="s">
        <v>73</v>
      </c>
      <c r="B2" s="4"/>
      <c r="C2" s="4"/>
      <c r="D2" s="4"/>
      <c r="E2" s="4"/>
      <c r="F2" s="4"/>
      <c r="G2" s="4"/>
      <c r="H2" s="4"/>
      <c r="I2" s="4"/>
      <c r="J2" s="4"/>
      <c r="K2" s="4"/>
      <c r="L2" s="4"/>
      <c r="M2" s="4"/>
    </row>
    <row r="3" customFormat="1" spans="1:13">
      <c r="A3" s="5" t="s">
        <v>6</v>
      </c>
      <c r="B3" s="5" t="s">
        <v>74</v>
      </c>
      <c r="C3" s="5"/>
      <c r="D3" s="5"/>
      <c r="E3" s="6" t="s">
        <v>75</v>
      </c>
      <c r="F3" s="60"/>
      <c r="G3" s="60"/>
      <c r="H3" s="60"/>
      <c r="I3" s="60"/>
      <c r="J3" s="60"/>
      <c r="K3" s="60"/>
      <c r="L3" s="60"/>
      <c r="M3" s="6" t="s">
        <v>11</v>
      </c>
    </row>
    <row r="4" customFormat="1" spans="1:15">
      <c r="A4" s="8">
        <v>1</v>
      </c>
      <c r="B4" s="5" t="s">
        <v>76</v>
      </c>
      <c r="C4" s="5"/>
      <c r="D4" s="5"/>
      <c r="E4" s="6" t="s">
        <v>77</v>
      </c>
      <c r="F4" s="75" t="s">
        <v>78</v>
      </c>
      <c r="G4" s="75" t="s">
        <v>79</v>
      </c>
      <c r="H4" s="75" t="s">
        <v>80</v>
      </c>
      <c r="I4" s="75" t="s">
        <v>81</v>
      </c>
      <c r="J4" s="75" t="s">
        <v>82</v>
      </c>
      <c r="K4" s="75" t="s">
        <v>83</v>
      </c>
      <c r="L4" s="81" t="s">
        <v>84</v>
      </c>
      <c r="M4" s="6"/>
      <c r="O4" s="27"/>
    </row>
    <row r="5" s="1" customFormat="1" ht="33" spans="1:16384">
      <c r="A5" s="8">
        <v>2</v>
      </c>
      <c r="B5" s="5"/>
      <c r="C5" s="5"/>
      <c r="D5" s="5"/>
      <c r="E5" s="6" t="s">
        <v>85</v>
      </c>
      <c r="F5" s="76" t="s">
        <v>86</v>
      </c>
      <c r="G5" s="75" t="s">
        <v>87</v>
      </c>
      <c r="H5" s="76" t="s">
        <v>86</v>
      </c>
      <c r="I5" s="76" t="s">
        <v>86</v>
      </c>
      <c r="J5" s="76" t="s">
        <v>86</v>
      </c>
      <c r="K5" s="76" t="s">
        <v>86</v>
      </c>
      <c r="L5" s="62" t="s">
        <v>88</v>
      </c>
      <c r="M5" s="6"/>
      <c r="XEW5" s="51"/>
      <c r="XEX5" s="51"/>
      <c r="XEY5" s="51"/>
      <c r="XEZ5" s="51"/>
      <c r="XFA5" s="51"/>
      <c r="XFB5" s="51"/>
      <c r="XFC5" s="51"/>
      <c r="XFD5" s="51"/>
    </row>
    <row r="6" customFormat="1" ht="16.5" spans="1:13">
      <c r="A6" s="8">
        <v>3</v>
      </c>
      <c r="B6" s="5"/>
      <c r="C6" s="5"/>
      <c r="D6" s="5"/>
      <c r="E6" s="6" t="s">
        <v>89</v>
      </c>
      <c r="F6" s="76" t="s">
        <v>90</v>
      </c>
      <c r="G6" s="139" t="s">
        <v>91</v>
      </c>
      <c r="H6" s="77" t="s">
        <v>92</v>
      </c>
      <c r="I6" s="82" t="s">
        <v>92</v>
      </c>
      <c r="J6" s="82" t="s">
        <v>90</v>
      </c>
      <c r="K6" s="82" t="s">
        <v>90</v>
      </c>
      <c r="L6" s="62" t="s">
        <v>93</v>
      </c>
      <c r="M6" s="6"/>
    </row>
    <row r="7" customFormat="1" spans="1:13">
      <c r="A7" s="8">
        <v>4</v>
      </c>
      <c r="B7" s="5"/>
      <c r="C7" s="5"/>
      <c r="D7" s="5"/>
      <c r="E7" s="6" t="s">
        <v>94</v>
      </c>
      <c r="F7" s="76">
        <v>14</v>
      </c>
      <c r="G7" s="78" t="s">
        <v>95</v>
      </c>
      <c r="H7" s="76">
        <v>12</v>
      </c>
      <c r="I7" s="76">
        <v>12</v>
      </c>
      <c r="J7" s="76">
        <v>15</v>
      </c>
      <c r="K7" s="76">
        <v>15</v>
      </c>
      <c r="L7" s="65" t="s">
        <v>96</v>
      </c>
      <c r="M7" s="6"/>
    </row>
    <row r="8" customFormat="1" spans="1:13">
      <c r="A8" s="8">
        <v>5</v>
      </c>
      <c r="B8" s="5"/>
      <c r="C8" s="5"/>
      <c r="D8" s="5"/>
      <c r="E8" s="6" t="s">
        <v>97</v>
      </c>
      <c r="F8" s="76">
        <v>3000</v>
      </c>
      <c r="G8" s="76">
        <v>3000</v>
      </c>
      <c r="H8" s="76">
        <v>3000</v>
      </c>
      <c r="I8" s="79">
        <v>5000</v>
      </c>
      <c r="J8" s="79">
        <v>3000</v>
      </c>
      <c r="K8" s="79">
        <v>5000</v>
      </c>
      <c r="L8" s="62" t="s">
        <v>98</v>
      </c>
      <c r="M8" s="6"/>
    </row>
    <row r="9" customFormat="1" spans="1:13">
      <c r="A9" s="8">
        <v>6</v>
      </c>
      <c r="B9" s="5"/>
      <c r="C9" s="5"/>
      <c r="D9" s="5"/>
      <c r="E9" s="6" t="s">
        <v>99</v>
      </c>
      <c r="F9" s="79">
        <v>1</v>
      </c>
      <c r="G9" s="80">
        <v>1</v>
      </c>
      <c r="H9" s="79">
        <v>1</v>
      </c>
      <c r="I9" s="79">
        <v>1</v>
      </c>
      <c r="J9" s="79">
        <v>1</v>
      </c>
      <c r="K9" s="79">
        <v>1</v>
      </c>
      <c r="L9" s="67">
        <v>1.5</v>
      </c>
      <c r="M9" s="6"/>
    </row>
    <row r="10" customFormat="1" spans="1:14">
      <c r="A10" s="8">
        <v>7</v>
      </c>
      <c r="B10" s="5"/>
      <c r="C10" s="5"/>
      <c r="D10" s="5"/>
      <c r="E10" s="6" t="s">
        <v>100</v>
      </c>
      <c r="F10" s="76">
        <v>1</v>
      </c>
      <c r="G10" s="76">
        <v>1</v>
      </c>
      <c r="H10" s="76">
        <v>2</v>
      </c>
      <c r="I10" s="76">
        <v>1</v>
      </c>
      <c r="J10" s="76">
        <v>2</v>
      </c>
      <c r="K10" s="76">
        <v>1</v>
      </c>
      <c r="L10" s="62">
        <v>1</v>
      </c>
      <c r="M10" s="6"/>
      <c r="N10">
        <f>SUM(F10:L10)</f>
        <v>9</v>
      </c>
    </row>
    <row r="11" customFormat="1" spans="1:13">
      <c r="A11" s="8">
        <v>8</v>
      </c>
      <c r="B11" s="5"/>
      <c r="C11" s="5"/>
      <c r="D11" s="5"/>
      <c r="E11" s="6" t="s">
        <v>101</v>
      </c>
      <c r="F11" s="79">
        <v>1.9</v>
      </c>
      <c r="G11" s="79">
        <v>1.9</v>
      </c>
      <c r="H11" s="79">
        <v>1.9</v>
      </c>
      <c r="I11" s="79">
        <v>1.9</v>
      </c>
      <c r="J11" s="79">
        <v>1.9</v>
      </c>
      <c r="K11" s="79">
        <v>1.9</v>
      </c>
      <c r="L11" s="66">
        <v>1.5</v>
      </c>
      <c r="M11" s="6"/>
    </row>
    <row r="12" ht="33" spans="1:13">
      <c r="A12" s="8">
        <v>9</v>
      </c>
      <c r="B12" s="5"/>
      <c r="C12" s="5"/>
      <c r="D12" s="5"/>
      <c r="E12" s="6" t="s">
        <v>102</v>
      </c>
      <c r="F12" s="79">
        <v>69.5</v>
      </c>
      <c r="G12" s="60">
        <v>79.25</v>
      </c>
      <c r="H12" s="79">
        <v>56</v>
      </c>
      <c r="I12" s="79">
        <v>56</v>
      </c>
      <c r="J12" s="79">
        <v>69.5</v>
      </c>
      <c r="K12" s="79">
        <v>69.5</v>
      </c>
      <c r="L12" s="68">
        <v>5.25</v>
      </c>
      <c r="M12" s="6"/>
    </row>
    <row r="13" spans="1:13">
      <c r="A13" s="8">
        <v>10</v>
      </c>
      <c r="B13" s="10" t="s">
        <v>103</v>
      </c>
      <c r="C13" s="10"/>
      <c r="D13" s="10"/>
      <c r="E13" s="11" t="s">
        <v>103</v>
      </c>
      <c r="F13" s="12"/>
      <c r="G13" s="12"/>
      <c r="H13" s="12"/>
      <c r="I13" s="12"/>
      <c r="J13" s="12"/>
      <c r="K13" s="12"/>
      <c r="L13" s="12"/>
      <c r="M13" s="31" t="s">
        <v>104</v>
      </c>
    </row>
    <row r="14" ht="30" customHeight="1" spans="1:13">
      <c r="A14" s="8">
        <v>11</v>
      </c>
      <c r="B14" s="34" t="s">
        <v>105</v>
      </c>
      <c r="C14" s="8" t="s">
        <v>106</v>
      </c>
      <c r="D14" s="8"/>
      <c r="E14" s="35" t="s">
        <v>107</v>
      </c>
      <c r="F14" s="36"/>
      <c r="G14" s="37"/>
      <c r="H14" s="37"/>
      <c r="I14" s="37"/>
      <c r="J14" s="37"/>
      <c r="K14" s="37"/>
      <c r="L14" s="37"/>
      <c r="M14" s="31" t="s">
        <v>104</v>
      </c>
    </row>
    <row r="15" spans="1:13">
      <c r="A15" s="8">
        <v>12</v>
      </c>
      <c r="B15" s="34"/>
      <c r="C15" s="8" t="s">
        <v>108</v>
      </c>
      <c r="D15" s="8"/>
      <c r="E15" s="8" t="s">
        <v>109</v>
      </c>
      <c r="F15" s="36"/>
      <c r="G15" s="37"/>
      <c r="H15" s="37"/>
      <c r="I15" s="37"/>
      <c r="J15" s="37"/>
      <c r="K15" s="37"/>
      <c r="L15" s="37"/>
      <c r="M15" s="31" t="s">
        <v>104</v>
      </c>
    </row>
    <row r="16" spans="1:13">
      <c r="A16" s="8">
        <v>13</v>
      </c>
      <c r="B16" s="34"/>
      <c r="C16" s="8" t="s">
        <v>110</v>
      </c>
      <c r="D16" s="8"/>
      <c r="E16" s="8" t="s">
        <v>111</v>
      </c>
      <c r="F16" s="36"/>
      <c r="G16" s="37"/>
      <c r="H16" s="37"/>
      <c r="I16" s="37"/>
      <c r="J16" s="37"/>
      <c r="K16" s="37"/>
      <c r="L16" s="37"/>
      <c r="M16" s="31" t="s">
        <v>104</v>
      </c>
    </row>
    <row r="17" spans="1:13">
      <c r="A17" s="8">
        <v>14</v>
      </c>
      <c r="B17" s="34"/>
      <c r="C17" s="8" t="s">
        <v>112</v>
      </c>
      <c r="D17" s="8"/>
      <c r="E17" s="8" t="s">
        <v>113</v>
      </c>
      <c r="F17" s="38"/>
      <c r="G17" s="39"/>
      <c r="H17" s="39"/>
      <c r="I17" s="39"/>
      <c r="J17" s="39"/>
      <c r="K17" s="39"/>
      <c r="L17" s="39"/>
      <c r="M17" s="31" t="s">
        <v>104</v>
      </c>
    </row>
    <row r="18" spans="1:13">
      <c r="A18" s="8">
        <v>15</v>
      </c>
      <c r="B18" s="34"/>
      <c r="C18" s="8" t="s">
        <v>114</v>
      </c>
      <c r="D18" s="8"/>
      <c r="E18" s="40" t="s">
        <v>115</v>
      </c>
      <c r="F18" s="41">
        <f>F14+F16+F29</f>
        <v>0</v>
      </c>
      <c r="G18" s="41">
        <f t="shared" ref="G18:L18" si="0">G14+G16+G29</f>
        <v>0</v>
      </c>
      <c r="H18" s="41">
        <f t="shared" si="0"/>
        <v>0</v>
      </c>
      <c r="I18" s="41">
        <f t="shared" si="0"/>
        <v>0</v>
      </c>
      <c r="J18" s="41">
        <f t="shared" si="0"/>
        <v>0</v>
      </c>
      <c r="K18" s="41">
        <f t="shared" si="0"/>
        <v>0</v>
      </c>
      <c r="L18" s="41">
        <f>L14+L16</f>
        <v>0</v>
      </c>
      <c r="M18" s="41"/>
    </row>
    <row r="19" spans="1:13">
      <c r="A19" s="8">
        <v>16</v>
      </c>
      <c r="B19" s="34"/>
      <c r="C19" s="8"/>
      <c r="D19" s="8"/>
      <c r="E19" s="40" t="s">
        <v>109</v>
      </c>
      <c r="F19" s="41">
        <f t="shared" ref="F19:Q19" si="1">F15</f>
        <v>0</v>
      </c>
      <c r="G19" s="41">
        <f t="shared" si="1"/>
        <v>0</v>
      </c>
      <c r="H19" s="41">
        <f t="shared" si="1"/>
        <v>0</v>
      </c>
      <c r="I19" s="41">
        <f t="shared" si="1"/>
        <v>0</v>
      </c>
      <c r="J19" s="41">
        <f t="shared" si="1"/>
        <v>0</v>
      </c>
      <c r="K19" s="41">
        <f t="shared" si="1"/>
        <v>0</v>
      </c>
      <c r="L19" s="41">
        <f t="shared" si="1"/>
        <v>0</v>
      </c>
      <c r="M19" s="41"/>
    </row>
    <row r="20" spans="1:13">
      <c r="A20" s="8">
        <v>17</v>
      </c>
      <c r="B20" s="34"/>
      <c r="C20" s="8"/>
      <c r="D20" s="8"/>
      <c r="E20" s="42" t="s">
        <v>116</v>
      </c>
      <c r="F20" s="41">
        <f t="shared" ref="F20:Q20" si="2">F17</f>
        <v>0</v>
      </c>
      <c r="G20" s="41">
        <f t="shared" si="2"/>
        <v>0</v>
      </c>
      <c r="H20" s="41">
        <f t="shared" si="2"/>
        <v>0</v>
      </c>
      <c r="I20" s="41">
        <f t="shared" si="2"/>
        <v>0</v>
      </c>
      <c r="J20" s="41">
        <f t="shared" si="2"/>
        <v>0</v>
      </c>
      <c r="K20" s="41">
        <f t="shared" si="2"/>
        <v>0</v>
      </c>
      <c r="L20" s="41">
        <f t="shared" si="2"/>
        <v>0</v>
      </c>
      <c r="M20" s="41"/>
    </row>
    <row r="21" spans="1:13">
      <c r="A21" s="8">
        <v>18</v>
      </c>
      <c r="B21" s="34"/>
      <c r="C21" s="8"/>
      <c r="D21" s="8"/>
      <c r="E21" s="43" t="s">
        <v>117</v>
      </c>
      <c r="F21" s="18">
        <f t="shared" ref="F21:Q21" si="3">SUM(F18:F20)</f>
        <v>0</v>
      </c>
      <c r="G21" s="18">
        <f t="shared" si="3"/>
        <v>0</v>
      </c>
      <c r="H21" s="18">
        <f t="shared" si="3"/>
        <v>0</v>
      </c>
      <c r="I21" s="18">
        <f t="shared" si="3"/>
        <v>0</v>
      </c>
      <c r="J21" s="18">
        <f t="shared" si="3"/>
        <v>0</v>
      </c>
      <c r="K21" s="18">
        <f t="shared" si="3"/>
        <v>0</v>
      </c>
      <c r="L21" s="18">
        <f t="shared" si="3"/>
        <v>0</v>
      </c>
      <c r="M21" s="18"/>
    </row>
    <row r="22" spans="1:13">
      <c r="A22" s="8">
        <v>19</v>
      </c>
      <c r="B22" s="34"/>
      <c r="C22" s="8" t="s">
        <v>118</v>
      </c>
      <c r="D22" s="8"/>
      <c r="E22" s="44" t="s">
        <v>119</v>
      </c>
      <c r="F22" s="45">
        <f>F18*F10+F30</f>
        <v>0</v>
      </c>
      <c r="G22" s="45">
        <f>G18*G10+$F30</f>
        <v>0</v>
      </c>
      <c r="H22" s="45">
        <f>H18*H10+$F30</f>
        <v>0</v>
      </c>
      <c r="I22" s="45">
        <f>I18*I10+$F30</f>
        <v>0</v>
      </c>
      <c r="J22" s="45">
        <f>J18*J10+$F30</f>
        <v>0</v>
      </c>
      <c r="K22" s="45">
        <f>K18*K10+$F30</f>
        <v>0</v>
      </c>
      <c r="L22" s="45">
        <f>L18*L10+$F30</f>
        <v>0</v>
      </c>
      <c r="M22" s="45"/>
    </row>
    <row r="23" spans="1:13">
      <c r="A23" s="8">
        <v>20</v>
      </c>
      <c r="B23" s="34"/>
      <c r="C23" s="8"/>
      <c r="D23" s="8"/>
      <c r="E23" s="44" t="s">
        <v>120</v>
      </c>
      <c r="F23" s="45">
        <f t="shared" ref="F23:Q23" si="4">F19*F10</f>
        <v>0</v>
      </c>
      <c r="G23" s="45">
        <f t="shared" si="4"/>
        <v>0</v>
      </c>
      <c r="H23" s="45">
        <f t="shared" si="4"/>
        <v>0</v>
      </c>
      <c r="I23" s="45">
        <f t="shared" si="4"/>
        <v>0</v>
      </c>
      <c r="J23" s="45">
        <f t="shared" si="4"/>
        <v>0</v>
      </c>
      <c r="K23" s="45">
        <f t="shared" si="4"/>
        <v>0</v>
      </c>
      <c r="L23" s="45">
        <f t="shared" si="4"/>
        <v>0</v>
      </c>
      <c r="M23" s="45"/>
    </row>
    <row r="24" spans="1:13">
      <c r="A24" s="8">
        <v>21</v>
      </c>
      <c r="B24" s="34"/>
      <c r="C24" s="8"/>
      <c r="D24" s="8"/>
      <c r="E24" s="44" t="s">
        <v>121</v>
      </c>
      <c r="F24" s="45">
        <f t="shared" ref="F24:Q24" si="5">F20*F10</f>
        <v>0</v>
      </c>
      <c r="G24" s="45">
        <f t="shared" si="5"/>
        <v>0</v>
      </c>
      <c r="H24" s="45">
        <f t="shared" si="5"/>
        <v>0</v>
      </c>
      <c r="I24" s="45">
        <f t="shared" si="5"/>
        <v>0</v>
      </c>
      <c r="J24" s="45">
        <f t="shared" si="5"/>
        <v>0</v>
      </c>
      <c r="K24" s="45">
        <f t="shared" si="5"/>
        <v>0</v>
      </c>
      <c r="L24" s="45">
        <f t="shared" si="5"/>
        <v>0</v>
      </c>
      <c r="M24" s="45"/>
    </row>
    <row r="25" spans="1:13">
      <c r="A25" s="8">
        <v>22</v>
      </c>
      <c r="B25" s="34"/>
      <c r="C25" s="8"/>
      <c r="D25" s="8"/>
      <c r="E25" s="43" t="s">
        <v>117</v>
      </c>
      <c r="F25" s="18">
        <f t="shared" ref="F25:Q25" si="6">SUM(F22:F24)</f>
        <v>0</v>
      </c>
      <c r="G25" s="18">
        <f t="shared" si="6"/>
        <v>0</v>
      </c>
      <c r="H25" s="18">
        <f t="shared" si="6"/>
        <v>0</v>
      </c>
      <c r="I25" s="18">
        <f t="shared" si="6"/>
        <v>0</v>
      </c>
      <c r="J25" s="18">
        <f t="shared" si="6"/>
        <v>0</v>
      </c>
      <c r="K25" s="18">
        <f t="shared" si="6"/>
        <v>0</v>
      </c>
      <c r="L25" s="18">
        <f t="shared" si="6"/>
        <v>0</v>
      </c>
      <c r="M25" s="18"/>
    </row>
    <row r="26" ht="18.95" customHeight="1" spans="1:13">
      <c r="A26" s="8">
        <v>23</v>
      </c>
      <c r="B26" s="34"/>
      <c r="C26" s="8"/>
      <c r="D26" s="8"/>
      <c r="E26" s="43" t="s">
        <v>122</v>
      </c>
      <c r="F26" s="22">
        <f>SUM(F25:L25)</f>
        <v>0</v>
      </c>
      <c r="G26" s="23"/>
      <c r="H26" s="23"/>
      <c r="I26" s="23"/>
      <c r="J26" s="23"/>
      <c r="K26" s="23"/>
      <c r="L26" s="23"/>
      <c r="M26" s="18"/>
    </row>
    <row r="27" ht="36.95" customHeight="1" spans="1:13">
      <c r="A27" s="8">
        <v>24</v>
      </c>
      <c r="B27" s="34"/>
      <c r="C27" s="8" t="s">
        <v>123</v>
      </c>
      <c r="D27" s="8"/>
      <c r="E27" s="24" t="s">
        <v>124</v>
      </c>
      <c r="F27" s="25"/>
      <c r="G27" s="46"/>
      <c r="H27" s="46"/>
      <c r="I27" s="46"/>
      <c r="J27" s="46"/>
      <c r="K27" s="46"/>
      <c r="L27" s="46"/>
      <c r="M27" s="31" t="s">
        <v>104</v>
      </c>
    </row>
    <row r="28" ht="36.95" customHeight="1" spans="1:13">
      <c r="A28" s="8">
        <v>25</v>
      </c>
      <c r="B28" s="34"/>
      <c r="C28" s="8" t="s">
        <v>125</v>
      </c>
      <c r="D28" s="8"/>
      <c r="E28" s="24" t="s">
        <v>126</v>
      </c>
      <c r="F28" s="25"/>
      <c r="G28" s="46"/>
      <c r="H28" s="46"/>
      <c r="I28" s="46"/>
      <c r="J28" s="46"/>
      <c r="K28" s="46"/>
      <c r="L28" s="46"/>
      <c r="M28" s="31" t="s">
        <v>104</v>
      </c>
    </row>
    <row r="29" s="71" customFormat="1" spans="1:13">
      <c r="A29" s="8">
        <v>26</v>
      </c>
      <c r="B29" s="34"/>
      <c r="C29" s="8" t="s">
        <v>127</v>
      </c>
      <c r="D29" s="8"/>
      <c r="E29" s="8" t="s">
        <v>128</v>
      </c>
      <c r="F29" s="58"/>
      <c r="G29" s="72"/>
      <c r="H29" s="72"/>
      <c r="I29" s="72"/>
      <c r="J29" s="72"/>
      <c r="K29" s="72"/>
      <c r="L29" s="72" t="s">
        <v>129</v>
      </c>
      <c r="M29" s="31" t="s">
        <v>104</v>
      </c>
    </row>
    <row r="30" ht="39" customHeight="1" spans="1:13">
      <c r="A30" s="8">
        <v>27</v>
      </c>
      <c r="B30" s="34"/>
      <c r="C30" s="8" t="s">
        <v>130</v>
      </c>
      <c r="D30" s="8"/>
      <c r="E30" s="8" t="s">
        <v>128</v>
      </c>
      <c r="F30" s="47"/>
      <c r="G30" s="48"/>
      <c r="H30" s="48"/>
      <c r="I30" s="48"/>
      <c r="J30" s="48"/>
      <c r="K30" s="48"/>
      <c r="L30" s="48"/>
      <c r="M30" s="31" t="s">
        <v>104</v>
      </c>
    </row>
  </sheetData>
  <mergeCells count="17">
    <mergeCell ref="A2:M2"/>
    <mergeCell ref="B3:D3"/>
    <mergeCell ref="B13:D13"/>
    <mergeCell ref="C14:D14"/>
    <mergeCell ref="C15:D15"/>
    <mergeCell ref="C16:D16"/>
    <mergeCell ref="C17:D17"/>
    <mergeCell ref="F26:L26"/>
    <mergeCell ref="C27:D27"/>
    <mergeCell ref="C28:D28"/>
    <mergeCell ref="C29:D29"/>
    <mergeCell ref="C30:D30"/>
    <mergeCell ref="F30:L30"/>
    <mergeCell ref="B14:B30"/>
    <mergeCell ref="B4:D12"/>
    <mergeCell ref="C18:D21"/>
    <mergeCell ref="C22:D26"/>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topLeftCell="A3" workbookViewId="0">
      <selection activeCell="F16" sqref="F16:L16"/>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12" width="13.375" style="2" customWidth="1"/>
    <col min="13" max="13" width="10.375" style="2" customWidth="1"/>
    <col min="14" max="16384" width="9" style="2"/>
  </cols>
  <sheetData>
    <row r="2" ht="27.75" spans="1:13">
      <c r="A2" s="3" t="s">
        <v>131</v>
      </c>
      <c r="B2" s="4"/>
      <c r="C2" s="4"/>
      <c r="D2" s="4"/>
      <c r="E2" s="4"/>
      <c r="F2" s="4"/>
      <c r="G2" s="4"/>
      <c r="H2" s="4"/>
      <c r="I2" s="4"/>
      <c r="J2" s="4"/>
      <c r="K2" s="4"/>
      <c r="L2" s="4"/>
      <c r="M2" s="4"/>
    </row>
    <row r="3" ht="21.95" customHeight="1" spans="1:13">
      <c r="A3" s="5" t="s">
        <v>6</v>
      </c>
      <c r="B3" s="5" t="s">
        <v>74</v>
      </c>
      <c r="C3" s="5"/>
      <c r="D3" s="5"/>
      <c r="E3" s="6" t="s">
        <v>75</v>
      </c>
      <c r="F3" s="60"/>
      <c r="G3" s="60"/>
      <c r="H3" s="60"/>
      <c r="I3" s="60"/>
      <c r="J3" s="60"/>
      <c r="K3" s="60"/>
      <c r="L3" s="60"/>
      <c r="M3" s="6" t="s">
        <v>11</v>
      </c>
    </row>
    <row r="4" ht="42" customHeight="1" spans="1:15">
      <c r="A4" s="8">
        <v>1</v>
      </c>
      <c r="B4" s="5" t="s">
        <v>76</v>
      </c>
      <c r="C4" s="5"/>
      <c r="D4" s="5"/>
      <c r="E4" s="6" t="s">
        <v>77</v>
      </c>
      <c r="F4" s="75" t="s">
        <v>78</v>
      </c>
      <c r="G4" s="75" t="s">
        <v>79</v>
      </c>
      <c r="H4" s="75" t="s">
        <v>80</v>
      </c>
      <c r="I4" s="75" t="s">
        <v>81</v>
      </c>
      <c r="J4" s="75" t="s">
        <v>82</v>
      </c>
      <c r="K4" s="75" t="s">
        <v>83</v>
      </c>
      <c r="L4" s="81" t="s">
        <v>84</v>
      </c>
      <c r="M4" s="6"/>
      <c r="O4" s="27"/>
    </row>
    <row r="5" s="1" customFormat="1" ht="33" spans="1:16384">
      <c r="A5" s="8">
        <v>2</v>
      </c>
      <c r="B5" s="5"/>
      <c r="C5" s="5"/>
      <c r="D5" s="5"/>
      <c r="E5" s="6" t="s">
        <v>85</v>
      </c>
      <c r="F5" s="76" t="s">
        <v>86</v>
      </c>
      <c r="G5" s="75" t="s">
        <v>87</v>
      </c>
      <c r="H5" s="76" t="s">
        <v>86</v>
      </c>
      <c r="I5" s="76" t="s">
        <v>86</v>
      </c>
      <c r="J5" s="76" t="s">
        <v>86</v>
      </c>
      <c r="K5" s="76" t="s">
        <v>86</v>
      </c>
      <c r="L5" s="62" t="s">
        <v>88</v>
      </c>
      <c r="M5" s="6"/>
      <c r="XEW5" s="51"/>
      <c r="XEX5" s="51"/>
      <c r="XEY5" s="51"/>
      <c r="XEZ5" s="51"/>
      <c r="XFA5" s="51"/>
      <c r="XFB5" s="51"/>
      <c r="XFC5" s="51"/>
      <c r="XFD5" s="51"/>
    </row>
    <row r="6" customFormat="1" ht="17.1" customHeight="1" spans="1:13">
      <c r="A6" s="8">
        <v>3</v>
      </c>
      <c r="B6" s="5"/>
      <c r="C6" s="5"/>
      <c r="D6" s="5"/>
      <c r="E6" s="6" t="s">
        <v>89</v>
      </c>
      <c r="F6" s="76" t="s">
        <v>90</v>
      </c>
      <c r="G6" s="139" t="s">
        <v>91</v>
      </c>
      <c r="H6" s="77" t="s">
        <v>92</v>
      </c>
      <c r="I6" s="82" t="s">
        <v>92</v>
      </c>
      <c r="J6" s="82" t="s">
        <v>90</v>
      </c>
      <c r="K6" s="82" t="s">
        <v>90</v>
      </c>
      <c r="L6" s="62" t="s">
        <v>93</v>
      </c>
      <c r="M6" s="6"/>
    </row>
    <row r="7" customFormat="1" ht="17.1" customHeight="1" spans="1:13">
      <c r="A7" s="8">
        <v>4</v>
      </c>
      <c r="B7" s="5"/>
      <c r="C7" s="5"/>
      <c r="D7" s="5"/>
      <c r="E7" s="6" t="s">
        <v>94</v>
      </c>
      <c r="F7" s="76">
        <v>14</v>
      </c>
      <c r="G7" s="78" t="s">
        <v>95</v>
      </c>
      <c r="H7" s="76">
        <v>12</v>
      </c>
      <c r="I7" s="76">
        <v>12</v>
      </c>
      <c r="J7" s="76">
        <v>15</v>
      </c>
      <c r="K7" s="76">
        <v>15</v>
      </c>
      <c r="L7" s="65" t="s">
        <v>96</v>
      </c>
      <c r="M7" s="6"/>
    </row>
    <row r="8" customFormat="1" ht="17.1" customHeight="1" spans="1:13">
      <c r="A8" s="8">
        <v>5</v>
      </c>
      <c r="B8" s="5"/>
      <c r="C8" s="5"/>
      <c r="D8" s="5"/>
      <c r="E8" s="6" t="s">
        <v>97</v>
      </c>
      <c r="F8" s="76">
        <v>3000</v>
      </c>
      <c r="G8" s="76">
        <v>3000</v>
      </c>
      <c r="H8" s="76">
        <v>3000</v>
      </c>
      <c r="I8" s="79">
        <v>5000</v>
      </c>
      <c r="J8" s="79">
        <v>3000</v>
      </c>
      <c r="K8" s="79">
        <v>5000</v>
      </c>
      <c r="L8" s="62" t="s">
        <v>98</v>
      </c>
      <c r="M8" s="6"/>
    </row>
    <row r="9" customFormat="1" ht="17.1" customHeight="1" spans="1:13">
      <c r="A9" s="8">
        <v>6</v>
      </c>
      <c r="B9" s="5"/>
      <c r="C9" s="5"/>
      <c r="D9" s="5"/>
      <c r="E9" s="6" t="s">
        <v>99</v>
      </c>
      <c r="F9" s="79">
        <v>1</v>
      </c>
      <c r="G9" s="80">
        <v>1</v>
      </c>
      <c r="H9" s="79">
        <v>1</v>
      </c>
      <c r="I9" s="79">
        <v>1</v>
      </c>
      <c r="J9" s="79">
        <v>1</v>
      </c>
      <c r="K9" s="79">
        <v>1</v>
      </c>
      <c r="L9" s="67">
        <v>1.5</v>
      </c>
      <c r="M9" s="6"/>
    </row>
    <row r="10" customFormat="1" ht="17.1" customHeight="1" spans="1:14">
      <c r="A10" s="8">
        <v>7</v>
      </c>
      <c r="B10" s="5"/>
      <c r="C10" s="5"/>
      <c r="D10" s="5"/>
      <c r="E10" s="6" t="s">
        <v>100</v>
      </c>
      <c r="F10" s="76">
        <v>1</v>
      </c>
      <c r="G10" s="76">
        <v>1</v>
      </c>
      <c r="H10" s="76">
        <v>2</v>
      </c>
      <c r="I10" s="76">
        <v>1</v>
      </c>
      <c r="J10" s="76">
        <v>2</v>
      </c>
      <c r="K10" s="76">
        <v>1</v>
      </c>
      <c r="L10" s="62">
        <v>1</v>
      </c>
      <c r="M10" s="6"/>
      <c r="N10">
        <f>SUM(F10:L10)</f>
        <v>9</v>
      </c>
    </row>
    <row r="11" customFormat="1" ht="17.1" customHeight="1" spans="1:13">
      <c r="A11" s="8">
        <v>8</v>
      </c>
      <c r="B11" s="5"/>
      <c r="C11" s="5"/>
      <c r="D11" s="5"/>
      <c r="E11" s="6" t="s">
        <v>101</v>
      </c>
      <c r="F11" s="79">
        <v>1.9</v>
      </c>
      <c r="G11" s="79">
        <v>1.9</v>
      </c>
      <c r="H11" s="79">
        <v>1.9</v>
      </c>
      <c r="I11" s="79">
        <v>1.9</v>
      </c>
      <c r="J11" s="79">
        <v>1.9</v>
      </c>
      <c r="K11" s="79">
        <v>1.9</v>
      </c>
      <c r="L11" s="66">
        <v>1.5</v>
      </c>
      <c r="M11" s="6"/>
    </row>
    <row r="12" ht="33" spans="1:13">
      <c r="A12" s="8">
        <v>9</v>
      </c>
      <c r="B12" s="5"/>
      <c r="C12" s="5"/>
      <c r="D12" s="5"/>
      <c r="E12" s="6" t="s">
        <v>102</v>
      </c>
      <c r="F12" s="79">
        <v>69.5</v>
      </c>
      <c r="G12" s="60">
        <v>79.25</v>
      </c>
      <c r="H12" s="79">
        <v>56</v>
      </c>
      <c r="I12" s="79">
        <v>56</v>
      </c>
      <c r="J12" s="79">
        <v>69.5</v>
      </c>
      <c r="K12" s="79">
        <v>69.5</v>
      </c>
      <c r="L12" s="68">
        <v>5.25</v>
      </c>
      <c r="M12" s="6"/>
    </row>
    <row r="13" ht="23.1" customHeight="1" spans="1:13">
      <c r="A13" s="8">
        <v>10</v>
      </c>
      <c r="B13" s="10" t="s">
        <v>103</v>
      </c>
      <c r="C13" s="10"/>
      <c r="D13" s="10"/>
      <c r="E13" s="11" t="s">
        <v>103</v>
      </c>
      <c r="F13" s="12"/>
      <c r="G13" s="12"/>
      <c r="H13" s="12"/>
      <c r="I13" s="12"/>
      <c r="J13" s="12"/>
      <c r="K13" s="12"/>
      <c r="L13" s="12"/>
      <c r="M13" s="31" t="s">
        <v>104</v>
      </c>
    </row>
    <row r="14" ht="30" customHeight="1" spans="1:13">
      <c r="A14" s="8">
        <v>11</v>
      </c>
      <c r="B14" s="13" t="s">
        <v>132</v>
      </c>
      <c r="C14" s="8" t="s">
        <v>114</v>
      </c>
      <c r="D14" s="8"/>
      <c r="E14" s="8" t="s">
        <v>133</v>
      </c>
      <c r="F14" s="14"/>
      <c r="G14" s="14"/>
      <c r="H14" s="14"/>
      <c r="I14" s="14"/>
      <c r="J14" s="14"/>
      <c r="K14" s="14"/>
      <c r="L14" s="14"/>
      <c r="M14" s="31" t="s">
        <v>104</v>
      </c>
    </row>
    <row r="15" ht="30" customHeight="1" spans="1:13">
      <c r="A15" s="8">
        <v>12</v>
      </c>
      <c r="B15" s="13"/>
      <c r="C15" s="15" t="s">
        <v>118</v>
      </c>
      <c r="D15" s="16"/>
      <c r="E15" s="17" t="s">
        <v>134</v>
      </c>
      <c r="F15" s="18">
        <f>F14*F10</f>
        <v>0</v>
      </c>
      <c r="G15" s="18">
        <f t="shared" ref="G15:L15" si="0">G14*G10</f>
        <v>0</v>
      </c>
      <c r="H15" s="18">
        <f t="shared" si="0"/>
        <v>0</v>
      </c>
      <c r="I15" s="18">
        <f t="shared" si="0"/>
        <v>0</v>
      </c>
      <c r="J15" s="18">
        <f t="shared" si="0"/>
        <v>0</v>
      </c>
      <c r="K15" s="18">
        <f t="shared" si="0"/>
        <v>0</v>
      </c>
      <c r="L15" s="18">
        <f t="shared" si="0"/>
        <v>0</v>
      </c>
      <c r="M15" s="32"/>
    </row>
    <row r="16" ht="30" customHeight="1" spans="1:13">
      <c r="A16" s="8">
        <v>13</v>
      </c>
      <c r="B16" s="13"/>
      <c r="C16" s="19"/>
      <c r="D16" s="20"/>
      <c r="E16" s="21" t="s">
        <v>122</v>
      </c>
      <c r="F16" s="22">
        <f>SUM(F15:L15)</f>
        <v>0</v>
      </c>
      <c r="G16" s="23"/>
      <c r="H16" s="23"/>
      <c r="I16" s="23"/>
      <c r="J16" s="23"/>
      <c r="K16" s="23"/>
      <c r="L16" s="23"/>
      <c r="M16" s="18"/>
    </row>
    <row r="17" ht="56.1" customHeight="1" spans="1:13">
      <c r="A17" s="8">
        <v>14</v>
      </c>
      <c r="B17" s="13"/>
      <c r="C17" s="8" t="s">
        <v>123</v>
      </c>
      <c r="D17" s="8"/>
      <c r="E17" s="24" t="s">
        <v>124</v>
      </c>
      <c r="F17" s="25"/>
      <c r="G17" s="25"/>
      <c r="H17" s="25"/>
      <c r="I17" s="25"/>
      <c r="J17" s="25"/>
      <c r="K17" s="25"/>
      <c r="L17" s="25"/>
      <c r="M17" s="31" t="s">
        <v>104</v>
      </c>
    </row>
    <row r="18" ht="47.1" customHeight="1" spans="1:13">
      <c r="A18" s="8">
        <v>15</v>
      </c>
      <c r="B18" s="26"/>
      <c r="C18" s="8" t="s">
        <v>125</v>
      </c>
      <c r="D18" s="8"/>
      <c r="E18" s="24" t="s">
        <v>126</v>
      </c>
      <c r="F18" s="25"/>
      <c r="G18" s="25"/>
      <c r="H18" s="25"/>
      <c r="I18" s="25"/>
      <c r="J18" s="25"/>
      <c r="K18" s="25"/>
      <c r="L18" s="25"/>
      <c r="M18" s="31" t="s">
        <v>104</v>
      </c>
    </row>
  </sheetData>
  <mergeCells count="10">
    <mergeCell ref="A2:M2"/>
    <mergeCell ref="B3:D3"/>
    <mergeCell ref="B13:D13"/>
    <mergeCell ref="C14:D14"/>
    <mergeCell ref="F16:L16"/>
    <mergeCell ref="C17:D17"/>
    <mergeCell ref="C18:D18"/>
    <mergeCell ref="B14:B18"/>
    <mergeCell ref="B4:D12"/>
    <mergeCell ref="C15:D1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30"/>
  <sheetViews>
    <sheetView zoomScale="85" zoomScaleNormal="85" topLeftCell="A3" workbookViewId="0">
      <selection activeCell="N18" sqref="N18"/>
    </sheetView>
  </sheetViews>
  <sheetFormatPr defaultColWidth="9" defaultRowHeight="17.25"/>
  <cols>
    <col min="1" max="1" width="5" style="71" customWidth="1"/>
    <col min="2" max="2" width="7" style="71" customWidth="1"/>
    <col min="3" max="3" width="6.75" style="71" customWidth="1"/>
    <col min="4" max="4" width="17.125" style="71" customWidth="1"/>
    <col min="5" max="5" width="19.25" style="71" customWidth="1"/>
    <col min="6" max="14" width="14" style="71" customWidth="1"/>
    <col min="15" max="15" width="13" style="71" customWidth="1"/>
    <col min="16" max="16384" width="9" style="71"/>
  </cols>
  <sheetData>
    <row r="2" ht="27.75" spans="1:15">
      <c r="A2" s="3" t="s">
        <v>135</v>
      </c>
      <c r="B2" s="4"/>
      <c r="C2" s="4"/>
      <c r="D2" s="4"/>
      <c r="E2" s="4"/>
      <c r="F2" s="4"/>
      <c r="G2" s="4"/>
      <c r="H2" s="4"/>
      <c r="I2" s="4"/>
      <c r="J2" s="4"/>
      <c r="K2" s="4"/>
      <c r="L2" s="4"/>
      <c r="M2" s="4"/>
      <c r="N2" s="4"/>
      <c r="O2" s="4"/>
    </row>
    <row r="3" s="69" customFormat="1" spans="1:15">
      <c r="A3" s="5" t="s">
        <v>6</v>
      </c>
      <c r="B3" s="5" t="s">
        <v>74</v>
      </c>
      <c r="C3" s="5"/>
      <c r="D3" s="5"/>
      <c r="E3" s="6" t="s">
        <v>75</v>
      </c>
      <c r="F3" s="60" t="s">
        <v>136</v>
      </c>
      <c r="G3" s="60"/>
      <c r="H3" s="60"/>
      <c r="I3" s="60"/>
      <c r="J3" s="60"/>
      <c r="K3" s="60"/>
      <c r="L3" s="60"/>
      <c r="M3" s="60"/>
      <c r="N3" s="60"/>
      <c r="O3" s="6" t="s">
        <v>11</v>
      </c>
    </row>
    <row r="4" s="69" customFormat="1" spans="1:17">
      <c r="A4" s="8">
        <v>1</v>
      </c>
      <c r="B4" s="5" t="s">
        <v>76</v>
      </c>
      <c r="C4" s="5"/>
      <c r="D4" s="5"/>
      <c r="E4" s="6" t="s">
        <v>77</v>
      </c>
      <c r="F4" s="61" t="s">
        <v>137</v>
      </c>
      <c r="G4" s="61" t="s">
        <v>138</v>
      </c>
      <c r="H4" s="61" t="s">
        <v>139</v>
      </c>
      <c r="I4" s="61" t="s">
        <v>140</v>
      </c>
      <c r="J4" s="61" t="s">
        <v>141</v>
      </c>
      <c r="K4" s="61" t="s">
        <v>142</v>
      </c>
      <c r="L4" s="61" t="s">
        <v>143</v>
      </c>
      <c r="M4" s="61" t="s">
        <v>144</v>
      </c>
      <c r="N4" s="61" t="s">
        <v>145</v>
      </c>
      <c r="O4" s="6"/>
      <c r="Q4" s="73"/>
    </row>
    <row r="5" s="70" customFormat="1" ht="33" spans="1:16384">
      <c r="A5" s="8">
        <v>2</v>
      </c>
      <c r="B5" s="5"/>
      <c r="C5" s="5"/>
      <c r="D5" s="5"/>
      <c r="E5" s="6" t="s">
        <v>85</v>
      </c>
      <c r="F5" s="62" t="s">
        <v>86</v>
      </c>
      <c r="G5" s="62" t="s">
        <v>86</v>
      </c>
      <c r="H5" s="62" t="s">
        <v>86</v>
      </c>
      <c r="I5" s="62" t="s">
        <v>86</v>
      </c>
      <c r="J5" s="62" t="s">
        <v>86</v>
      </c>
      <c r="K5" s="62" t="s">
        <v>86</v>
      </c>
      <c r="L5" s="62" t="s">
        <v>86</v>
      </c>
      <c r="M5" s="62" t="s">
        <v>88</v>
      </c>
      <c r="N5" s="62" t="s">
        <v>87</v>
      </c>
      <c r="O5" s="6"/>
      <c r="XEW5" s="74"/>
      <c r="XEX5" s="74"/>
      <c r="XEY5" s="74"/>
      <c r="XEZ5" s="74"/>
      <c r="XFA5" s="74"/>
      <c r="XFB5" s="74"/>
      <c r="XFC5" s="74"/>
      <c r="XFD5" s="74"/>
    </row>
    <row r="6" s="69" customFormat="1" ht="16.5" spans="1:15">
      <c r="A6" s="8">
        <v>3</v>
      </c>
      <c r="B6" s="5"/>
      <c r="C6" s="5"/>
      <c r="D6" s="5"/>
      <c r="E6" s="6" t="s">
        <v>89</v>
      </c>
      <c r="F6" s="63" t="s">
        <v>146</v>
      </c>
      <c r="G6" s="63" t="s">
        <v>146</v>
      </c>
      <c r="H6" s="62" t="s">
        <v>147</v>
      </c>
      <c r="I6" s="62" t="s">
        <v>148</v>
      </c>
      <c r="J6" s="63" t="s">
        <v>146</v>
      </c>
      <c r="K6" s="62" t="s">
        <v>90</v>
      </c>
      <c r="L6" s="62" t="s">
        <v>149</v>
      </c>
      <c r="M6" s="62" t="s">
        <v>93</v>
      </c>
      <c r="N6" s="140" t="s">
        <v>91</v>
      </c>
      <c r="O6" s="6"/>
    </row>
    <row r="7" s="69" customFormat="1" spans="1:15">
      <c r="A7" s="8">
        <v>4</v>
      </c>
      <c r="B7" s="5"/>
      <c r="C7" s="5"/>
      <c r="D7" s="5"/>
      <c r="E7" s="6" t="s">
        <v>94</v>
      </c>
      <c r="F7" s="64" t="s">
        <v>150</v>
      </c>
      <c r="G7" s="64" t="s">
        <v>150</v>
      </c>
      <c r="H7" s="65" t="s">
        <v>151</v>
      </c>
      <c r="I7" s="65" t="s">
        <v>152</v>
      </c>
      <c r="J7" s="65" t="s">
        <v>150</v>
      </c>
      <c r="K7" s="65" t="s">
        <v>95</v>
      </c>
      <c r="L7" s="65" t="s">
        <v>153</v>
      </c>
      <c r="M7" s="65" t="s">
        <v>96</v>
      </c>
      <c r="N7" s="65" t="s">
        <v>95</v>
      </c>
      <c r="O7" s="6"/>
    </row>
    <row r="8" s="69" customFormat="1" spans="1:15">
      <c r="A8" s="8">
        <v>5</v>
      </c>
      <c r="B8" s="5"/>
      <c r="C8" s="5"/>
      <c r="D8" s="5"/>
      <c r="E8" s="6" t="s">
        <v>97</v>
      </c>
      <c r="F8" s="62">
        <v>5000</v>
      </c>
      <c r="G8" s="62">
        <v>5000</v>
      </c>
      <c r="H8" s="62">
        <v>3000</v>
      </c>
      <c r="I8" s="62">
        <v>5000</v>
      </c>
      <c r="J8" s="62">
        <v>5000</v>
      </c>
      <c r="K8" s="62">
        <v>3000</v>
      </c>
      <c r="L8" s="62">
        <v>3000</v>
      </c>
      <c r="M8" s="62" t="s">
        <v>98</v>
      </c>
      <c r="N8" s="62">
        <v>3000</v>
      </c>
      <c r="O8" s="6"/>
    </row>
    <row r="9" s="69" customFormat="1" spans="1:15">
      <c r="A9" s="8">
        <v>6</v>
      </c>
      <c r="B9" s="5"/>
      <c r="C9" s="5"/>
      <c r="D9" s="5"/>
      <c r="E9" s="6" t="s">
        <v>99</v>
      </c>
      <c r="F9" s="66">
        <v>1</v>
      </c>
      <c r="G9" s="67">
        <v>1</v>
      </c>
      <c r="H9" s="67">
        <v>1</v>
      </c>
      <c r="I9" s="66">
        <v>1</v>
      </c>
      <c r="J9" s="67">
        <v>1</v>
      </c>
      <c r="K9" s="67">
        <v>1</v>
      </c>
      <c r="L9" s="66">
        <v>1</v>
      </c>
      <c r="M9" s="67">
        <v>1.5</v>
      </c>
      <c r="N9" s="66">
        <v>1</v>
      </c>
      <c r="O9" s="6"/>
    </row>
    <row r="10" s="69" customFormat="1" spans="1:16">
      <c r="A10" s="8">
        <v>7</v>
      </c>
      <c r="B10" s="5"/>
      <c r="C10" s="5"/>
      <c r="D10" s="5"/>
      <c r="E10" s="6" t="s">
        <v>100</v>
      </c>
      <c r="F10" s="62">
        <v>1</v>
      </c>
      <c r="G10" s="62">
        <v>1</v>
      </c>
      <c r="H10" s="62">
        <v>1</v>
      </c>
      <c r="I10" s="62">
        <v>1</v>
      </c>
      <c r="J10" s="62">
        <v>1</v>
      </c>
      <c r="K10" s="62">
        <v>1</v>
      </c>
      <c r="L10" s="62">
        <v>2</v>
      </c>
      <c r="M10" s="62">
        <v>1</v>
      </c>
      <c r="N10" s="62">
        <v>2</v>
      </c>
      <c r="O10" s="6"/>
      <c r="P10" s="69">
        <f>SUM(F10:N10)</f>
        <v>11</v>
      </c>
    </row>
    <row r="11" s="69" customFormat="1" spans="1:15">
      <c r="A11" s="8">
        <v>8</v>
      </c>
      <c r="B11" s="5"/>
      <c r="C11" s="5"/>
      <c r="D11" s="5"/>
      <c r="E11" s="6" t="s">
        <v>101</v>
      </c>
      <c r="F11" s="66">
        <v>1.9</v>
      </c>
      <c r="G11" s="66">
        <v>1.9</v>
      </c>
      <c r="H11" s="66">
        <v>1.9</v>
      </c>
      <c r="I11" s="66">
        <v>1.9</v>
      </c>
      <c r="J11" s="66">
        <v>1.9</v>
      </c>
      <c r="K11" s="66">
        <v>1.9</v>
      </c>
      <c r="L11" s="66">
        <v>1.9</v>
      </c>
      <c r="M11" s="66">
        <v>1.5</v>
      </c>
      <c r="N11" s="66">
        <v>1.9</v>
      </c>
      <c r="O11" s="6"/>
    </row>
    <row r="12" ht="33" spans="1:15">
      <c r="A12" s="8">
        <v>9</v>
      </c>
      <c r="B12" s="5"/>
      <c r="C12" s="5"/>
      <c r="D12" s="5"/>
      <c r="E12" s="6" t="s">
        <v>102</v>
      </c>
      <c r="F12" s="68">
        <v>74.45</v>
      </c>
      <c r="G12" s="68">
        <v>74.45</v>
      </c>
      <c r="H12" s="68">
        <v>60.5</v>
      </c>
      <c r="I12" s="68">
        <v>64.45</v>
      </c>
      <c r="J12" s="68">
        <v>74.45</v>
      </c>
      <c r="K12" s="68">
        <v>69.5</v>
      </c>
      <c r="L12" s="68">
        <v>79.7</v>
      </c>
      <c r="M12" s="68">
        <v>5.25</v>
      </c>
      <c r="N12" s="68">
        <v>79.7</v>
      </c>
      <c r="O12" s="6"/>
    </row>
    <row r="13" spans="1:15">
      <c r="A13" s="33">
        <v>10</v>
      </c>
      <c r="B13" s="10" t="s">
        <v>103</v>
      </c>
      <c r="C13" s="10"/>
      <c r="D13" s="10"/>
      <c r="E13" s="11" t="s">
        <v>103</v>
      </c>
      <c r="F13" s="12"/>
      <c r="G13" s="12"/>
      <c r="H13" s="12"/>
      <c r="I13" s="12"/>
      <c r="J13" s="12"/>
      <c r="K13" s="12"/>
      <c r="L13" s="12"/>
      <c r="M13" s="12"/>
      <c r="N13" s="12"/>
      <c r="O13" s="31" t="s">
        <v>104</v>
      </c>
    </row>
    <row r="14" ht="30" customHeight="1" spans="1:15">
      <c r="A14" s="8">
        <v>11</v>
      </c>
      <c r="B14" s="34" t="s">
        <v>105</v>
      </c>
      <c r="C14" s="8" t="s">
        <v>106</v>
      </c>
      <c r="D14" s="8"/>
      <c r="E14" s="35" t="s">
        <v>107</v>
      </c>
      <c r="F14" s="36"/>
      <c r="G14" s="37"/>
      <c r="H14" s="37"/>
      <c r="I14" s="37"/>
      <c r="J14" s="37"/>
      <c r="K14" s="37"/>
      <c r="L14" s="37"/>
      <c r="M14" s="37"/>
      <c r="N14" s="37"/>
      <c r="O14" s="31" t="s">
        <v>104</v>
      </c>
    </row>
    <row r="15" spans="1:15">
      <c r="A15" s="8">
        <v>12</v>
      </c>
      <c r="B15" s="34"/>
      <c r="C15" s="8" t="s">
        <v>108</v>
      </c>
      <c r="D15" s="8"/>
      <c r="E15" s="8" t="s">
        <v>109</v>
      </c>
      <c r="F15" s="36"/>
      <c r="G15" s="37"/>
      <c r="H15" s="37"/>
      <c r="I15" s="37"/>
      <c r="J15" s="37"/>
      <c r="K15" s="37"/>
      <c r="L15" s="37"/>
      <c r="M15" s="37"/>
      <c r="N15" s="37"/>
      <c r="O15" s="31" t="s">
        <v>104</v>
      </c>
    </row>
    <row r="16" spans="1:15">
      <c r="A16" s="8">
        <v>13</v>
      </c>
      <c r="B16" s="34"/>
      <c r="C16" s="8" t="s">
        <v>110</v>
      </c>
      <c r="D16" s="8"/>
      <c r="E16" s="8" t="s">
        <v>111</v>
      </c>
      <c r="F16" s="36"/>
      <c r="G16" s="37"/>
      <c r="H16" s="37"/>
      <c r="I16" s="37"/>
      <c r="J16" s="37"/>
      <c r="K16" s="37"/>
      <c r="L16" s="37"/>
      <c r="M16" s="37"/>
      <c r="N16" s="37"/>
      <c r="O16" s="31" t="s">
        <v>104</v>
      </c>
    </row>
    <row r="17" spans="1:15">
      <c r="A17" s="8">
        <v>14</v>
      </c>
      <c r="B17" s="34"/>
      <c r="C17" s="8" t="s">
        <v>112</v>
      </c>
      <c r="D17" s="8"/>
      <c r="E17" s="8" t="s">
        <v>113</v>
      </c>
      <c r="F17" s="38"/>
      <c r="G17" s="39"/>
      <c r="H17" s="39"/>
      <c r="I17" s="39"/>
      <c r="J17" s="39"/>
      <c r="K17" s="39"/>
      <c r="L17" s="39"/>
      <c r="M17" s="39"/>
      <c r="N17" s="39"/>
      <c r="O17" s="31" t="s">
        <v>104</v>
      </c>
    </row>
    <row r="18" spans="1:15">
      <c r="A18" s="8">
        <v>15</v>
      </c>
      <c r="B18" s="34"/>
      <c r="C18" s="8" t="s">
        <v>114</v>
      </c>
      <c r="D18" s="8"/>
      <c r="E18" s="40" t="s">
        <v>115</v>
      </c>
      <c r="F18" s="41">
        <f>F14+F16+F29+$F30</f>
        <v>0</v>
      </c>
      <c r="G18" s="41">
        <f t="shared" ref="G18:N18" si="0">G14+G16+G29+$F30</f>
        <v>0</v>
      </c>
      <c r="H18" s="41">
        <f t="shared" si="0"/>
        <v>0</v>
      </c>
      <c r="I18" s="41">
        <f t="shared" si="0"/>
        <v>0</v>
      </c>
      <c r="J18" s="41">
        <f t="shared" si="0"/>
        <v>0</v>
      </c>
      <c r="K18" s="41">
        <f t="shared" si="0"/>
        <v>0</v>
      </c>
      <c r="L18" s="41">
        <f t="shared" si="0"/>
        <v>0</v>
      </c>
      <c r="M18" s="41">
        <f>M14+M16+$F30</f>
        <v>0</v>
      </c>
      <c r="N18" s="41">
        <f t="shared" si="0"/>
        <v>0</v>
      </c>
      <c r="O18" s="41"/>
    </row>
    <row r="19" spans="1:15">
      <c r="A19" s="8">
        <v>16</v>
      </c>
      <c r="B19" s="34"/>
      <c r="C19" s="8"/>
      <c r="D19" s="8"/>
      <c r="E19" s="40" t="s">
        <v>109</v>
      </c>
      <c r="F19" s="41">
        <f t="shared" ref="F19:T19" si="1">F15</f>
        <v>0</v>
      </c>
      <c r="G19" s="41">
        <f t="shared" si="1"/>
        <v>0</v>
      </c>
      <c r="H19" s="41">
        <f t="shared" si="1"/>
        <v>0</v>
      </c>
      <c r="I19" s="41">
        <f t="shared" si="1"/>
        <v>0</v>
      </c>
      <c r="J19" s="41">
        <f t="shared" si="1"/>
        <v>0</v>
      </c>
      <c r="K19" s="41">
        <f t="shared" si="1"/>
        <v>0</v>
      </c>
      <c r="L19" s="41">
        <f t="shared" si="1"/>
        <v>0</v>
      </c>
      <c r="M19" s="41">
        <f t="shared" si="1"/>
        <v>0</v>
      </c>
      <c r="N19" s="41">
        <f t="shared" si="1"/>
        <v>0</v>
      </c>
      <c r="O19" s="41"/>
    </row>
    <row r="20" spans="1:15">
      <c r="A20" s="8">
        <v>17</v>
      </c>
      <c r="B20" s="34"/>
      <c r="C20" s="8"/>
      <c r="D20" s="8"/>
      <c r="E20" s="42" t="s">
        <v>116</v>
      </c>
      <c r="F20" s="41">
        <f t="shared" ref="F20:T20" si="2">F17</f>
        <v>0</v>
      </c>
      <c r="G20" s="41">
        <f t="shared" si="2"/>
        <v>0</v>
      </c>
      <c r="H20" s="41">
        <f t="shared" si="2"/>
        <v>0</v>
      </c>
      <c r="I20" s="41">
        <f t="shared" si="2"/>
        <v>0</v>
      </c>
      <c r="J20" s="41">
        <f t="shared" si="2"/>
        <v>0</v>
      </c>
      <c r="K20" s="41">
        <f t="shared" si="2"/>
        <v>0</v>
      </c>
      <c r="L20" s="41">
        <f t="shared" si="2"/>
        <v>0</v>
      </c>
      <c r="M20" s="41">
        <f t="shared" si="2"/>
        <v>0</v>
      </c>
      <c r="N20" s="41">
        <f t="shared" si="2"/>
        <v>0</v>
      </c>
      <c r="O20" s="41"/>
    </row>
    <row r="21" spans="1:15">
      <c r="A21" s="8">
        <v>18</v>
      </c>
      <c r="B21" s="34"/>
      <c r="C21" s="8"/>
      <c r="D21" s="8"/>
      <c r="E21" s="52" t="s">
        <v>117</v>
      </c>
      <c r="F21" s="18">
        <f t="shared" ref="F21:T21" si="3">SUM(F18:F20)</f>
        <v>0</v>
      </c>
      <c r="G21" s="18">
        <f t="shared" si="3"/>
        <v>0</v>
      </c>
      <c r="H21" s="18">
        <f t="shared" si="3"/>
        <v>0</v>
      </c>
      <c r="I21" s="18">
        <f t="shared" si="3"/>
        <v>0</v>
      </c>
      <c r="J21" s="18">
        <f t="shared" si="3"/>
        <v>0</v>
      </c>
      <c r="K21" s="18">
        <f t="shared" si="3"/>
        <v>0</v>
      </c>
      <c r="L21" s="18">
        <f t="shared" si="3"/>
        <v>0</v>
      </c>
      <c r="M21" s="18">
        <f t="shared" si="3"/>
        <v>0</v>
      </c>
      <c r="N21" s="18">
        <f t="shared" si="3"/>
        <v>0</v>
      </c>
      <c r="O21" s="18"/>
    </row>
    <row r="22" spans="1:15">
      <c r="A22" s="8">
        <v>19</v>
      </c>
      <c r="B22" s="34"/>
      <c r="C22" s="8" t="s">
        <v>118</v>
      </c>
      <c r="D22" s="8"/>
      <c r="E22" s="44" t="s">
        <v>119</v>
      </c>
      <c r="F22" s="45">
        <f t="shared" ref="F22:T22" si="4">F18*F10</f>
        <v>0</v>
      </c>
      <c r="G22" s="45">
        <f t="shared" si="4"/>
        <v>0</v>
      </c>
      <c r="H22" s="45">
        <f t="shared" si="4"/>
        <v>0</v>
      </c>
      <c r="I22" s="45">
        <f t="shared" si="4"/>
        <v>0</v>
      </c>
      <c r="J22" s="45">
        <f t="shared" si="4"/>
        <v>0</v>
      </c>
      <c r="K22" s="45">
        <f t="shared" si="4"/>
        <v>0</v>
      </c>
      <c r="L22" s="45">
        <f t="shared" si="4"/>
        <v>0</v>
      </c>
      <c r="M22" s="45">
        <f t="shared" si="4"/>
        <v>0</v>
      </c>
      <c r="N22" s="45">
        <f t="shared" si="4"/>
        <v>0</v>
      </c>
      <c r="O22" s="45"/>
    </row>
    <row r="23" spans="1:15">
      <c r="A23" s="8">
        <v>20</v>
      </c>
      <c r="B23" s="34"/>
      <c r="C23" s="8"/>
      <c r="D23" s="8"/>
      <c r="E23" s="44" t="s">
        <v>120</v>
      </c>
      <c r="F23" s="45">
        <f t="shared" ref="F23:T23" si="5">F19*F10</f>
        <v>0</v>
      </c>
      <c r="G23" s="45">
        <f t="shared" si="5"/>
        <v>0</v>
      </c>
      <c r="H23" s="45">
        <f t="shared" si="5"/>
        <v>0</v>
      </c>
      <c r="I23" s="45">
        <f t="shared" si="5"/>
        <v>0</v>
      </c>
      <c r="J23" s="45">
        <f t="shared" si="5"/>
        <v>0</v>
      </c>
      <c r="K23" s="45">
        <f t="shared" si="5"/>
        <v>0</v>
      </c>
      <c r="L23" s="45">
        <f t="shared" si="5"/>
        <v>0</v>
      </c>
      <c r="M23" s="45">
        <f t="shared" si="5"/>
        <v>0</v>
      </c>
      <c r="N23" s="45">
        <f t="shared" si="5"/>
        <v>0</v>
      </c>
      <c r="O23" s="45"/>
    </row>
    <row r="24" spans="1:15">
      <c r="A24" s="8">
        <v>21</v>
      </c>
      <c r="B24" s="34"/>
      <c r="C24" s="8"/>
      <c r="D24" s="8"/>
      <c r="E24" s="44" t="s">
        <v>121</v>
      </c>
      <c r="F24" s="45">
        <f t="shared" ref="F24:T24" si="6">F20*F10</f>
        <v>0</v>
      </c>
      <c r="G24" s="45">
        <f t="shared" si="6"/>
        <v>0</v>
      </c>
      <c r="H24" s="45">
        <f t="shared" si="6"/>
        <v>0</v>
      </c>
      <c r="I24" s="45">
        <f t="shared" si="6"/>
        <v>0</v>
      </c>
      <c r="J24" s="45">
        <f t="shared" si="6"/>
        <v>0</v>
      </c>
      <c r="K24" s="45">
        <f t="shared" si="6"/>
        <v>0</v>
      </c>
      <c r="L24" s="45">
        <f t="shared" si="6"/>
        <v>0</v>
      </c>
      <c r="M24" s="45">
        <f t="shared" si="6"/>
        <v>0</v>
      </c>
      <c r="N24" s="45">
        <f t="shared" si="6"/>
        <v>0</v>
      </c>
      <c r="O24" s="45"/>
    </row>
    <row r="25" spans="1:15">
      <c r="A25" s="8">
        <v>22</v>
      </c>
      <c r="B25" s="34"/>
      <c r="C25" s="8"/>
      <c r="D25" s="8"/>
      <c r="E25" s="52" t="s">
        <v>117</v>
      </c>
      <c r="F25" s="18">
        <f t="shared" ref="F25:T25" si="7">SUM(F22:F24)</f>
        <v>0</v>
      </c>
      <c r="G25" s="18">
        <f t="shared" si="7"/>
        <v>0</v>
      </c>
      <c r="H25" s="18">
        <f t="shared" si="7"/>
        <v>0</v>
      </c>
      <c r="I25" s="18">
        <f t="shared" si="7"/>
        <v>0</v>
      </c>
      <c r="J25" s="18">
        <f t="shared" si="7"/>
        <v>0</v>
      </c>
      <c r="K25" s="18">
        <f t="shared" si="7"/>
        <v>0</v>
      </c>
      <c r="L25" s="18">
        <f t="shared" si="7"/>
        <v>0</v>
      </c>
      <c r="M25" s="18">
        <f t="shared" si="7"/>
        <v>0</v>
      </c>
      <c r="N25" s="18">
        <f t="shared" si="7"/>
        <v>0</v>
      </c>
      <c r="O25" s="18"/>
    </row>
    <row r="26" ht="18.95" customHeight="1" spans="1:15">
      <c r="A26" s="8">
        <v>23</v>
      </c>
      <c r="B26" s="34"/>
      <c r="C26" s="8"/>
      <c r="D26" s="8"/>
      <c r="E26" s="52" t="s">
        <v>122</v>
      </c>
      <c r="F26" s="22">
        <f>SUM(F25:N25)</f>
        <v>0</v>
      </c>
      <c r="G26" s="23"/>
      <c r="H26" s="23"/>
      <c r="I26" s="23"/>
      <c r="J26" s="23"/>
      <c r="K26" s="23"/>
      <c r="L26" s="23"/>
      <c r="M26" s="23"/>
      <c r="N26" s="23"/>
      <c r="O26" s="18"/>
    </row>
    <row r="27" ht="36.95" customHeight="1" spans="1:15">
      <c r="A27" s="8">
        <v>24</v>
      </c>
      <c r="B27" s="34"/>
      <c r="C27" s="8" t="s">
        <v>123</v>
      </c>
      <c r="D27" s="8"/>
      <c r="E27" s="8" t="s">
        <v>124</v>
      </c>
      <c r="F27" s="58"/>
      <c r="G27" s="72"/>
      <c r="H27" s="72"/>
      <c r="I27" s="72"/>
      <c r="J27" s="72"/>
      <c r="K27" s="72"/>
      <c r="L27" s="72"/>
      <c r="M27" s="72"/>
      <c r="N27" s="72"/>
      <c r="O27" s="31" t="s">
        <v>104</v>
      </c>
    </row>
    <row r="28" ht="36.95" customHeight="1" spans="1:15">
      <c r="A28" s="8">
        <v>25</v>
      </c>
      <c r="B28" s="34"/>
      <c r="C28" s="8" t="s">
        <v>125</v>
      </c>
      <c r="D28" s="8"/>
      <c r="E28" s="24" t="s">
        <v>126</v>
      </c>
      <c r="F28" s="58"/>
      <c r="G28" s="72"/>
      <c r="H28" s="72"/>
      <c r="I28" s="72"/>
      <c r="J28" s="72"/>
      <c r="K28" s="72"/>
      <c r="L28" s="72"/>
      <c r="M28" s="72"/>
      <c r="N28" s="72"/>
      <c r="O28" s="31" t="s">
        <v>104</v>
      </c>
    </row>
    <row r="29" spans="1:15">
      <c r="A29" s="8">
        <v>26</v>
      </c>
      <c r="B29" s="34"/>
      <c r="C29" s="8" t="s">
        <v>127</v>
      </c>
      <c r="D29" s="8"/>
      <c r="E29" s="8" t="s">
        <v>128</v>
      </c>
      <c r="F29" s="58"/>
      <c r="G29" s="72"/>
      <c r="H29" s="72"/>
      <c r="I29" s="72"/>
      <c r="J29" s="72"/>
      <c r="K29" s="72"/>
      <c r="L29" s="72"/>
      <c r="M29" s="72" t="s">
        <v>129</v>
      </c>
      <c r="N29" s="72"/>
      <c r="O29" s="31" t="s">
        <v>104</v>
      </c>
    </row>
    <row r="30" ht="37.5" customHeight="1" spans="1:15">
      <c r="A30" s="8">
        <v>27</v>
      </c>
      <c r="B30" s="34"/>
      <c r="C30" s="8" t="s">
        <v>130</v>
      </c>
      <c r="D30" s="8"/>
      <c r="E30" s="8" t="s">
        <v>128</v>
      </c>
      <c r="F30" s="47"/>
      <c r="G30" s="48"/>
      <c r="H30" s="48"/>
      <c r="I30" s="48"/>
      <c r="J30" s="48"/>
      <c r="K30" s="48"/>
      <c r="L30" s="48"/>
      <c r="M30" s="48"/>
      <c r="N30" s="48"/>
      <c r="O30" s="31" t="s">
        <v>104</v>
      </c>
    </row>
  </sheetData>
  <mergeCells count="18">
    <mergeCell ref="A2:O2"/>
    <mergeCell ref="B3:D3"/>
    <mergeCell ref="F3:N3"/>
    <mergeCell ref="B13:D13"/>
    <mergeCell ref="C14:D14"/>
    <mergeCell ref="C15:D15"/>
    <mergeCell ref="C16:D16"/>
    <mergeCell ref="C17:D17"/>
    <mergeCell ref="F26:N26"/>
    <mergeCell ref="C27:D27"/>
    <mergeCell ref="C28:D28"/>
    <mergeCell ref="C29:D29"/>
    <mergeCell ref="C30:D30"/>
    <mergeCell ref="F30:N30"/>
    <mergeCell ref="B14:B30"/>
    <mergeCell ref="B4:D12"/>
    <mergeCell ref="C18:D21"/>
    <mergeCell ref="C22:D2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zoomScale="85" zoomScaleNormal="85" workbookViewId="0">
      <selection activeCell="F16" sqref="F16:N16"/>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14" width="13.375" style="2" customWidth="1"/>
    <col min="15" max="15" width="10.375" style="2" customWidth="1"/>
    <col min="16" max="16384" width="9" style="2"/>
  </cols>
  <sheetData>
    <row r="2" ht="27.75" spans="1:15">
      <c r="A2" s="3" t="s">
        <v>154</v>
      </c>
      <c r="B2" s="4"/>
      <c r="C2" s="4"/>
      <c r="D2" s="4"/>
      <c r="E2" s="4"/>
      <c r="F2" s="4"/>
      <c r="G2" s="4"/>
      <c r="H2" s="4"/>
      <c r="I2" s="4"/>
      <c r="J2" s="4"/>
      <c r="K2" s="4"/>
      <c r="L2" s="4"/>
      <c r="M2" s="4"/>
      <c r="N2" s="4"/>
      <c r="O2" s="4"/>
    </row>
    <row r="3" ht="21.95" customHeight="1" spans="1:15">
      <c r="A3" s="5" t="s">
        <v>6</v>
      </c>
      <c r="B3" s="5" t="s">
        <v>74</v>
      </c>
      <c r="C3" s="5"/>
      <c r="D3" s="5"/>
      <c r="E3" s="6" t="s">
        <v>75</v>
      </c>
      <c r="F3" s="60" t="s">
        <v>136</v>
      </c>
      <c r="G3" s="60"/>
      <c r="H3" s="60"/>
      <c r="I3" s="60"/>
      <c r="J3" s="60"/>
      <c r="K3" s="60"/>
      <c r="L3" s="60"/>
      <c r="M3" s="60"/>
      <c r="N3" s="60"/>
      <c r="O3" s="6" t="s">
        <v>11</v>
      </c>
    </row>
    <row r="4" ht="42" customHeight="1" spans="1:17">
      <c r="A4" s="8">
        <v>1</v>
      </c>
      <c r="B4" s="5" t="s">
        <v>76</v>
      </c>
      <c r="C4" s="5"/>
      <c r="D4" s="5"/>
      <c r="E4" s="6" t="s">
        <v>77</v>
      </c>
      <c r="F4" s="61" t="s">
        <v>137</v>
      </c>
      <c r="G4" s="61" t="s">
        <v>138</v>
      </c>
      <c r="H4" s="61" t="s">
        <v>139</v>
      </c>
      <c r="I4" s="61" t="s">
        <v>140</v>
      </c>
      <c r="J4" s="61" t="s">
        <v>141</v>
      </c>
      <c r="K4" s="61" t="s">
        <v>142</v>
      </c>
      <c r="L4" s="61" t="s">
        <v>143</v>
      </c>
      <c r="M4" s="61" t="s">
        <v>144</v>
      </c>
      <c r="N4" s="61" t="s">
        <v>145</v>
      </c>
      <c r="O4" s="6"/>
      <c r="Q4" s="27"/>
    </row>
    <row r="5" s="1" customFormat="1" ht="33" spans="1:16384">
      <c r="A5" s="8">
        <v>2</v>
      </c>
      <c r="B5" s="5"/>
      <c r="C5" s="5"/>
      <c r="D5" s="5"/>
      <c r="E5" s="6" t="s">
        <v>85</v>
      </c>
      <c r="F5" s="62" t="s">
        <v>86</v>
      </c>
      <c r="G5" s="62" t="s">
        <v>86</v>
      </c>
      <c r="H5" s="62" t="s">
        <v>86</v>
      </c>
      <c r="I5" s="62" t="s">
        <v>86</v>
      </c>
      <c r="J5" s="62" t="s">
        <v>86</v>
      </c>
      <c r="K5" s="62" t="s">
        <v>86</v>
      </c>
      <c r="L5" s="62" t="s">
        <v>86</v>
      </c>
      <c r="M5" s="62" t="s">
        <v>88</v>
      </c>
      <c r="N5" s="62" t="s">
        <v>87</v>
      </c>
      <c r="O5" s="6"/>
      <c r="XEW5" s="51"/>
      <c r="XEX5" s="51"/>
      <c r="XEY5" s="51"/>
      <c r="XEZ5" s="51"/>
      <c r="XFA5" s="51"/>
      <c r="XFB5" s="51"/>
      <c r="XFC5" s="51"/>
      <c r="XFD5" s="51"/>
    </row>
    <row r="6" customFormat="1" ht="17.1" customHeight="1" spans="1:15">
      <c r="A6" s="8">
        <v>3</v>
      </c>
      <c r="B6" s="5"/>
      <c r="C6" s="5"/>
      <c r="D6" s="5"/>
      <c r="E6" s="6" t="s">
        <v>89</v>
      </c>
      <c r="F6" s="63" t="s">
        <v>146</v>
      </c>
      <c r="G6" s="63" t="s">
        <v>146</v>
      </c>
      <c r="H6" s="62" t="s">
        <v>147</v>
      </c>
      <c r="I6" s="62" t="s">
        <v>148</v>
      </c>
      <c r="J6" s="63" t="s">
        <v>146</v>
      </c>
      <c r="K6" s="62" t="s">
        <v>90</v>
      </c>
      <c r="L6" s="62" t="s">
        <v>149</v>
      </c>
      <c r="M6" s="62" t="s">
        <v>93</v>
      </c>
      <c r="N6" s="140" t="s">
        <v>91</v>
      </c>
      <c r="O6" s="6"/>
    </row>
    <row r="7" customFormat="1" ht="17.1" customHeight="1" spans="1:15">
      <c r="A7" s="8">
        <v>4</v>
      </c>
      <c r="B7" s="5"/>
      <c r="C7" s="5"/>
      <c r="D7" s="5"/>
      <c r="E7" s="6" t="s">
        <v>94</v>
      </c>
      <c r="F7" s="64" t="s">
        <v>150</v>
      </c>
      <c r="G7" s="64" t="s">
        <v>150</v>
      </c>
      <c r="H7" s="65" t="s">
        <v>151</v>
      </c>
      <c r="I7" s="65" t="s">
        <v>152</v>
      </c>
      <c r="J7" s="65" t="s">
        <v>150</v>
      </c>
      <c r="K7" s="65" t="s">
        <v>95</v>
      </c>
      <c r="L7" s="65" t="s">
        <v>153</v>
      </c>
      <c r="M7" s="65" t="s">
        <v>96</v>
      </c>
      <c r="N7" s="65" t="s">
        <v>95</v>
      </c>
      <c r="O7" s="6"/>
    </row>
    <row r="8" customFormat="1" ht="17.1" customHeight="1" spans="1:15">
      <c r="A8" s="8">
        <v>5</v>
      </c>
      <c r="B8" s="5"/>
      <c r="C8" s="5"/>
      <c r="D8" s="5"/>
      <c r="E8" s="6" t="s">
        <v>97</v>
      </c>
      <c r="F8" s="62">
        <v>5000</v>
      </c>
      <c r="G8" s="62">
        <v>5000</v>
      </c>
      <c r="H8" s="62">
        <v>3000</v>
      </c>
      <c r="I8" s="62">
        <v>5000</v>
      </c>
      <c r="J8" s="62">
        <v>5000</v>
      </c>
      <c r="K8" s="62">
        <v>3000</v>
      </c>
      <c r="L8" s="62">
        <v>3000</v>
      </c>
      <c r="M8" s="62" t="s">
        <v>98</v>
      </c>
      <c r="N8" s="62">
        <v>3000</v>
      </c>
      <c r="O8" s="6"/>
    </row>
    <row r="9" customFormat="1" ht="17.1" customHeight="1" spans="1:15">
      <c r="A9" s="8">
        <v>6</v>
      </c>
      <c r="B9" s="5"/>
      <c r="C9" s="5"/>
      <c r="D9" s="5"/>
      <c r="E9" s="6" t="s">
        <v>99</v>
      </c>
      <c r="F9" s="66">
        <v>1</v>
      </c>
      <c r="G9" s="67">
        <v>1</v>
      </c>
      <c r="H9" s="67">
        <v>1</v>
      </c>
      <c r="I9" s="66">
        <v>1</v>
      </c>
      <c r="J9" s="67">
        <v>1</v>
      </c>
      <c r="K9" s="67">
        <v>1</v>
      </c>
      <c r="L9" s="66">
        <v>1</v>
      </c>
      <c r="M9" s="67">
        <v>1.5</v>
      </c>
      <c r="N9" s="66">
        <v>1</v>
      </c>
      <c r="O9" s="6"/>
    </row>
    <row r="10" customFormat="1" ht="17.1" customHeight="1" spans="1:16">
      <c r="A10" s="8">
        <v>7</v>
      </c>
      <c r="B10" s="5"/>
      <c r="C10" s="5"/>
      <c r="D10" s="5"/>
      <c r="E10" s="6" t="s">
        <v>100</v>
      </c>
      <c r="F10" s="62">
        <v>1</v>
      </c>
      <c r="G10" s="62">
        <v>1</v>
      </c>
      <c r="H10" s="62">
        <v>1</v>
      </c>
      <c r="I10" s="62">
        <v>1</v>
      </c>
      <c r="J10" s="62">
        <v>1</v>
      </c>
      <c r="K10" s="62">
        <v>1</v>
      </c>
      <c r="L10" s="62">
        <v>2</v>
      </c>
      <c r="M10" s="62">
        <v>1</v>
      </c>
      <c r="N10" s="62">
        <v>2</v>
      </c>
      <c r="O10" s="6"/>
      <c r="P10">
        <f>SUM(F10:N10)</f>
        <v>11</v>
      </c>
    </row>
    <row r="11" customFormat="1" ht="17.1" customHeight="1" spans="1:15">
      <c r="A11" s="8">
        <v>8</v>
      </c>
      <c r="B11" s="5"/>
      <c r="C11" s="5"/>
      <c r="D11" s="5"/>
      <c r="E11" s="6" t="s">
        <v>101</v>
      </c>
      <c r="F11" s="66">
        <v>1.9</v>
      </c>
      <c r="G11" s="66">
        <v>1.9</v>
      </c>
      <c r="H11" s="66">
        <v>1.9</v>
      </c>
      <c r="I11" s="66">
        <v>1.9</v>
      </c>
      <c r="J11" s="66">
        <v>1.9</v>
      </c>
      <c r="K11" s="66">
        <v>1.9</v>
      </c>
      <c r="L11" s="66">
        <v>1.9</v>
      </c>
      <c r="M11" s="66">
        <v>1.5</v>
      </c>
      <c r="N11" s="66">
        <v>1.9</v>
      </c>
      <c r="O11" s="6"/>
    </row>
    <row r="12" ht="33" spans="1:15">
      <c r="A12" s="8">
        <v>9</v>
      </c>
      <c r="B12" s="5"/>
      <c r="C12" s="5"/>
      <c r="D12" s="5"/>
      <c r="E12" s="6" t="s">
        <v>102</v>
      </c>
      <c r="F12" s="68">
        <v>74.45</v>
      </c>
      <c r="G12" s="68">
        <v>74.45</v>
      </c>
      <c r="H12" s="68">
        <v>60.5</v>
      </c>
      <c r="I12" s="68">
        <v>64.45</v>
      </c>
      <c r="J12" s="68">
        <v>74.45</v>
      </c>
      <c r="K12" s="68">
        <v>69.5</v>
      </c>
      <c r="L12" s="68">
        <v>79.7</v>
      </c>
      <c r="M12" s="68">
        <v>5.25</v>
      </c>
      <c r="N12" s="68">
        <v>79.7</v>
      </c>
      <c r="O12" s="6"/>
    </row>
    <row r="13" ht="23.1" customHeight="1" spans="1:15">
      <c r="A13" s="8">
        <v>10</v>
      </c>
      <c r="B13" s="10" t="s">
        <v>103</v>
      </c>
      <c r="C13" s="10"/>
      <c r="D13" s="10"/>
      <c r="E13" s="11" t="s">
        <v>103</v>
      </c>
      <c r="F13" s="12"/>
      <c r="G13" s="12"/>
      <c r="H13" s="12"/>
      <c r="I13" s="12"/>
      <c r="J13" s="12"/>
      <c r="K13" s="12"/>
      <c r="L13" s="12"/>
      <c r="M13" s="12"/>
      <c r="N13" s="12"/>
      <c r="O13" s="31" t="s">
        <v>104</v>
      </c>
    </row>
    <row r="14" ht="30" customHeight="1" spans="1:15">
      <c r="A14" s="8">
        <v>11</v>
      </c>
      <c r="B14" s="13" t="s">
        <v>132</v>
      </c>
      <c r="C14" s="8" t="s">
        <v>114</v>
      </c>
      <c r="D14" s="8"/>
      <c r="E14" s="8" t="s">
        <v>133</v>
      </c>
      <c r="F14" s="14"/>
      <c r="G14" s="14"/>
      <c r="H14" s="14"/>
      <c r="I14" s="14"/>
      <c r="J14" s="14"/>
      <c r="K14" s="14"/>
      <c r="L14" s="14"/>
      <c r="M14" s="14"/>
      <c r="N14" s="14"/>
      <c r="O14" s="31" t="s">
        <v>104</v>
      </c>
    </row>
    <row r="15" ht="30" customHeight="1" spans="1:15">
      <c r="A15" s="8">
        <v>12</v>
      </c>
      <c r="B15" s="13"/>
      <c r="C15" s="15" t="s">
        <v>118</v>
      </c>
      <c r="D15" s="16"/>
      <c r="E15" s="17" t="s">
        <v>134</v>
      </c>
      <c r="F15" s="18">
        <f>F14*F10</f>
        <v>0</v>
      </c>
      <c r="G15" s="18">
        <f t="shared" ref="G15:T15" si="0">G14*G10</f>
        <v>0</v>
      </c>
      <c r="H15" s="18">
        <f t="shared" si="0"/>
        <v>0</v>
      </c>
      <c r="I15" s="18">
        <f t="shared" si="0"/>
        <v>0</v>
      </c>
      <c r="J15" s="18">
        <f t="shared" si="0"/>
        <v>0</v>
      </c>
      <c r="K15" s="18">
        <f t="shared" si="0"/>
        <v>0</v>
      </c>
      <c r="L15" s="18">
        <f t="shared" si="0"/>
        <v>0</v>
      </c>
      <c r="M15" s="18">
        <f t="shared" si="0"/>
        <v>0</v>
      </c>
      <c r="N15" s="18">
        <f t="shared" si="0"/>
        <v>0</v>
      </c>
      <c r="O15" s="32"/>
    </row>
    <row r="16" ht="30" customHeight="1" spans="1:15">
      <c r="A16" s="8">
        <v>13</v>
      </c>
      <c r="B16" s="13"/>
      <c r="C16" s="19"/>
      <c r="D16" s="20"/>
      <c r="E16" s="21" t="s">
        <v>122</v>
      </c>
      <c r="F16" s="22">
        <f>SUM(F15:N15)</f>
        <v>0</v>
      </c>
      <c r="G16" s="23"/>
      <c r="H16" s="23"/>
      <c r="I16" s="23"/>
      <c r="J16" s="23"/>
      <c r="K16" s="23"/>
      <c r="L16" s="23"/>
      <c r="M16" s="23"/>
      <c r="N16" s="23"/>
      <c r="O16" s="18"/>
    </row>
    <row r="17" ht="56.1" customHeight="1" spans="1:15">
      <c r="A17" s="8">
        <v>14</v>
      </c>
      <c r="B17" s="13"/>
      <c r="C17" s="8" t="s">
        <v>123</v>
      </c>
      <c r="D17" s="8"/>
      <c r="E17" s="24" t="s">
        <v>124</v>
      </c>
      <c r="F17" s="25"/>
      <c r="G17" s="25"/>
      <c r="H17" s="25"/>
      <c r="I17" s="25"/>
      <c r="J17" s="25"/>
      <c r="K17" s="25"/>
      <c r="L17" s="25"/>
      <c r="M17" s="25"/>
      <c r="N17" s="25"/>
      <c r="O17" s="31" t="s">
        <v>104</v>
      </c>
    </row>
    <row r="18" ht="47.1" customHeight="1" spans="1:15">
      <c r="A18" s="8">
        <v>15</v>
      </c>
      <c r="B18" s="26"/>
      <c r="C18" s="8" t="s">
        <v>125</v>
      </c>
      <c r="D18" s="8"/>
      <c r="E18" s="24" t="s">
        <v>126</v>
      </c>
      <c r="F18" s="25"/>
      <c r="G18" s="25"/>
      <c r="H18" s="25"/>
      <c r="I18" s="25"/>
      <c r="J18" s="25"/>
      <c r="K18" s="25"/>
      <c r="L18" s="25"/>
      <c r="M18" s="25"/>
      <c r="N18" s="25"/>
      <c r="O18" s="31" t="s">
        <v>104</v>
      </c>
    </row>
  </sheetData>
  <mergeCells count="11">
    <mergeCell ref="A2:O2"/>
    <mergeCell ref="B3:D3"/>
    <mergeCell ref="F3:N3"/>
    <mergeCell ref="B13:D13"/>
    <mergeCell ref="C14:D14"/>
    <mergeCell ref="F16:N16"/>
    <mergeCell ref="C17:D17"/>
    <mergeCell ref="C18:D18"/>
    <mergeCell ref="B14:B18"/>
    <mergeCell ref="B4:D12"/>
    <mergeCell ref="C15:D16"/>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30"/>
  <sheetViews>
    <sheetView zoomScale="85" zoomScaleNormal="85" workbookViewId="0">
      <selection activeCell="R22" sqref="R22"/>
    </sheetView>
  </sheetViews>
  <sheetFormatPr defaultColWidth="9" defaultRowHeight="17.25"/>
  <cols>
    <col min="1" max="1" width="5" style="2" customWidth="1"/>
    <col min="2" max="2" width="7" style="2" customWidth="1"/>
    <col min="3" max="3" width="6.75" style="2" customWidth="1"/>
    <col min="4" max="4" width="14" style="2" customWidth="1"/>
    <col min="5" max="5" width="19.25" style="2" customWidth="1"/>
    <col min="6" max="16" width="14" style="2" customWidth="1"/>
    <col min="17" max="17" width="13" style="2" customWidth="1"/>
    <col min="18" max="16384" width="9" style="2"/>
  </cols>
  <sheetData>
    <row r="2" ht="27.75" spans="1:17">
      <c r="A2" s="3" t="s">
        <v>155</v>
      </c>
      <c r="B2" s="4"/>
      <c r="C2" s="4"/>
      <c r="D2" s="4"/>
      <c r="E2" s="4"/>
      <c r="F2" s="4"/>
      <c r="G2" s="4"/>
      <c r="H2" s="4"/>
      <c r="I2" s="4"/>
      <c r="J2" s="4"/>
      <c r="K2" s="4"/>
      <c r="L2" s="4"/>
      <c r="M2" s="4"/>
      <c r="N2" s="4"/>
      <c r="O2" s="4"/>
      <c r="P2" s="4"/>
      <c r="Q2" s="4"/>
    </row>
    <row r="3" customFormat="1" spans="1:17">
      <c r="A3" s="5" t="s">
        <v>6</v>
      </c>
      <c r="B3" s="5" t="s">
        <v>74</v>
      </c>
      <c r="C3" s="5"/>
      <c r="D3" s="5"/>
      <c r="E3" s="6" t="s">
        <v>75</v>
      </c>
      <c r="F3" s="54" t="s">
        <v>156</v>
      </c>
      <c r="G3" s="54" t="s">
        <v>156</v>
      </c>
      <c r="H3" s="54" t="s">
        <v>156</v>
      </c>
      <c r="I3" s="54" t="s">
        <v>157</v>
      </c>
      <c r="J3" s="54" t="s">
        <v>157</v>
      </c>
      <c r="K3" s="54" t="s">
        <v>157</v>
      </c>
      <c r="L3" s="54" t="s">
        <v>157</v>
      </c>
      <c r="M3" s="54" t="s">
        <v>158</v>
      </c>
      <c r="N3" s="54" t="s">
        <v>158</v>
      </c>
      <c r="O3" s="54" t="s">
        <v>158</v>
      </c>
      <c r="P3" s="57" t="s">
        <v>159</v>
      </c>
      <c r="Q3" s="6" t="s">
        <v>11</v>
      </c>
    </row>
    <row r="4" customFormat="1" spans="1:19">
      <c r="A4" s="8">
        <v>1</v>
      </c>
      <c r="B4" s="5" t="s">
        <v>76</v>
      </c>
      <c r="C4" s="5"/>
      <c r="D4" s="5"/>
      <c r="E4" s="6" t="s">
        <v>77</v>
      </c>
      <c r="F4" s="54" t="s">
        <v>160</v>
      </c>
      <c r="G4" s="54" t="s">
        <v>161</v>
      </c>
      <c r="H4" s="54" t="s">
        <v>162</v>
      </c>
      <c r="I4" s="54" t="s">
        <v>163</v>
      </c>
      <c r="J4" s="54" t="s">
        <v>164</v>
      </c>
      <c r="K4" s="54" t="s">
        <v>165</v>
      </c>
      <c r="L4" s="54" t="s">
        <v>166</v>
      </c>
      <c r="M4" s="54" t="s">
        <v>167</v>
      </c>
      <c r="N4" s="54" t="s">
        <v>168</v>
      </c>
      <c r="O4" s="54" t="s">
        <v>169</v>
      </c>
      <c r="P4" s="57" t="s">
        <v>170</v>
      </c>
      <c r="Q4" s="6"/>
      <c r="S4" s="27"/>
    </row>
    <row r="5" s="1" customFormat="1" spans="1:17">
      <c r="A5" s="8">
        <v>2</v>
      </c>
      <c r="B5" s="5"/>
      <c r="C5" s="5"/>
      <c r="D5" s="5"/>
      <c r="E5" s="6" t="s">
        <v>85</v>
      </c>
      <c r="F5" s="54" t="s">
        <v>171</v>
      </c>
      <c r="G5" s="54" t="s">
        <v>172</v>
      </c>
      <c r="H5" s="54" t="s">
        <v>86</v>
      </c>
      <c r="I5" s="54" t="s">
        <v>86</v>
      </c>
      <c r="J5" s="54" t="s">
        <v>172</v>
      </c>
      <c r="K5" s="54" t="s">
        <v>86</v>
      </c>
      <c r="L5" s="54" t="s">
        <v>86</v>
      </c>
      <c r="M5" s="54" t="s">
        <v>86</v>
      </c>
      <c r="N5" s="54" t="s">
        <v>86</v>
      </c>
      <c r="O5" s="54" t="s">
        <v>86</v>
      </c>
      <c r="P5" s="54" t="s">
        <v>86</v>
      </c>
      <c r="Q5" s="6"/>
    </row>
    <row r="6" customFormat="1" spans="1:17">
      <c r="A6" s="8">
        <v>3</v>
      </c>
      <c r="B6" s="5"/>
      <c r="C6" s="5"/>
      <c r="D6" s="5"/>
      <c r="E6" s="6" t="s">
        <v>89</v>
      </c>
      <c r="F6" s="141" t="s">
        <v>173</v>
      </c>
      <c r="G6" s="141" t="s">
        <v>91</v>
      </c>
      <c r="H6" s="141" t="s">
        <v>174</v>
      </c>
      <c r="I6" s="141" t="s">
        <v>90</v>
      </c>
      <c r="J6" s="141" t="s">
        <v>91</v>
      </c>
      <c r="K6" s="141" t="s">
        <v>90</v>
      </c>
      <c r="L6" s="141" t="s">
        <v>146</v>
      </c>
      <c r="M6" s="141" t="s">
        <v>146</v>
      </c>
      <c r="N6" s="141" t="s">
        <v>90</v>
      </c>
      <c r="O6" s="141" t="s">
        <v>90</v>
      </c>
      <c r="P6" s="141" t="s">
        <v>175</v>
      </c>
      <c r="Q6" s="6"/>
    </row>
    <row r="7" customFormat="1" spans="1:17">
      <c r="A7" s="8">
        <v>4</v>
      </c>
      <c r="B7" s="5"/>
      <c r="C7" s="5"/>
      <c r="D7" s="5"/>
      <c r="E7" s="6" t="s">
        <v>94</v>
      </c>
      <c r="F7" s="55" t="s">
        <v>176</v>
      </c>
      <c r="G7" s="55" t="s">
        <v>177</v>
      </c>
      <c r="H7" s="55" t="s">
        <v>178</v>
      </c>
      <c r="I7" s="55" t="s">
        <v>179</v>
      </c>
      <c r="J7" s="55" t="s">
        <v>180</v>
      </c>
      <c r="K7" s="55" t="s">
        <v>179</v>
      </c>
      <c r="L7" s="55" t="s">
        <v>176</v>
      </c>
      <c r="M7" s="55" t="s">
        <v>176</v>
      </c>
      <c r="N7" s="55" t="s">
        <v>179</v>
      </c>
      <c r="O7" s="55" t="s">
        <v>179</v>
      </c>
      <c r="P7" s="55" t="s">
        <v>181</v>
      </c>
      <c r="Q7" s="6"/>
    </row>
    <row r="8" customFormat="1" spans="1:17">
      <c r="A8" s="8">
        <v>5</v>
      </c>
      <c r="B8" s="5"/>
      <c r="C8" s="5"/>
      <c r="D8" s="5"/>
      <c r="E8" s="6" t="s">
        <v>97</v>
      </c>
      <c r="F8" s="54">
        <v>3000</v>
      </c>
      <c r="G8" s="54">
        <v>3000</v>
      </c>
      <c r="H8" s="54">
        <v>5000</v>
      </c>
      <c r="I8" s="54">
        <v>3000</v>
      </c>
      <c r="J8" s="54">
        <v>3000</v>
      </c>
      <c r="K8" s="54">
        <v>3000</v>
      </c>
      <c r="L8" s="54">
        <v>5000</v>
      </c>
      <c r="M8" s="54">
        <v>5000</v>
      </c>
      <c r="N8" s="54">
        <v>3000</v>
      </c>
      <c r="O8" s="54">
        <v>3000</v>
      </c>
      <c r="P8" s="57">
        <v>1600</v>
      </c>
      <c r="Q8" s="6"/>
    </row>
    <row r="9" customFormat="1" spans="1:17">
      <c r="A9" s="8">
        <v>6</v>
      </c>
      <c r="B9" s="5"/>
      <c r="C9" s="5"/>
      <c r="D9" s="5"/>
      <c r="E9" s="6" t="s">
        <v>99</v>
      </c>
      <c r="F9" s="54">
        <v>1.75</v>
      </c>
      <c r="G9" s="54">
        <v>1.75</v>
      </c>
      <c r="H9" s="54">
        <v>1</v>
      </c>
      <c r="I9" s="54">
        <v>1.75</v>
      </c>
      <c r="J9" s="54">
        <v>1.75</v>
      </c>
      <c r="K9" s="54">
        <v>1.75</v>
      </c>
      <c r="L9" s="54">
        <v>1</v>
      </c>
      <c r="M9" s="56">
        <v>1</v>
      </c>
      <c r="N9" s="54">
        <v>1.75</v>
      </c>
      <c r="O9" s="54">
        <v>1.75</v>
      </c>
      <c r="P9" s="57">
        <v>1</v>
      </c>
      <c r="Q9" s="6"/>
    </row>
    <row r="10" customFormat="1" spans="1:18">
      <c r="A10" s="8">
        <v>7</v>
      </c>
      <c r="B10" s="5"/>
      <c r="C10" s="5"/>
      <c r="D10" s="5"/>
      <c r="E10" s="6" t="s">
        <v>100</v>
      </c>
      <c r="F10" s="54">
        <v>1</v>
      </c>
      <c r="G10" s="54">
        <v>1</v>
      </c>
      <c r="H10" s="54">
        <v>1</v>
      </c>
      <c r="I10" s="54">
        <v>1</v>
      </c>
      <c r="J10" s="54">
        <v>1</v>
      </c>
      <c r="K10" s="54">
        <v>1</v>
      </c>
      <c r="L10" s="54">
        <v>1</v>
      </c>
      <c r="M10" s="54">
        <v>1</v>
      </c>
      <c r="N10" s="54">
        <v>1</v>
      </c>
      <c r="O10" s="54">
        <v>1</v>
      </c>
      <c r="P10" s="57">
        <v>1</v>
      </c>
      <c r="Q10" s="6"/>
      <c r="R10">
        <f>SUM(F10:P10)</f>
        <v>11</v>
      </c>
    </row>
    <row r="11" customFormat="1" spans="1:17">
      <c r="A11" s="8">
        <v>8</v>
      </c>
      <c r="B11" s="5"/>
      <c r="C11" s="5"/>
      <c r="D11" s="5"/>
      <c r="E11" s="6" t="s">
        <v>101</v>
      </c>
      <c r="F11" s="54">
        <v>1.9</v>
      </c>
      <c r="G11" s="54">
        <v>1.9</v>
      </c>
      <c r="H11" s="54">
        <v>1.9</v>
      </c>
      <c r="I11" s="54">
        <v>1.9</v>
      </c>
      <c r="J11" s="54">
        <v>1.9</v>
      </c>
      <c r="K11" s="54">
        <v>1.9</v>
      </c>
      <c r="L11" s="54">
        <v>1.9</v>
      </c>
      <c r="M11" s="54">
        <v>1.9</v>
      </c>
      <c r="N11" s="54">
        <v>1.9</v>
      </c>
      <c r="O11" s="54">
        <v>1.9</v>
      </c>
      <c r="P11" s="54">
        <v>1.9</v>
      </c>
      <c r="Q11" s="6"/>
    </row>
    <row r="12" ht="33" spans="1:17">
      <c r="A12" s="8">
        <v>9</v>
      </c>
      <c r="B12" s="5"/>
      <c r="C12" s="5"/>
      <c r="D12" s="5"/>
      <c r="E12" s="6" t="s">
        <v>102</v>
      </c>
      <c r="F12" s="54">
        <v>74.2</v>
      </c>
      <c r="G12" s="54">
        <v>79.4</v>
      </c>
      <c r="H12" s="54">
        <v>79.25</v>
      </c>
      <c r="I12" s="54">
        <v>69.5</v>
      </c>
      <c r="J12" s="54">
        <v>79.4</v>
      </c>
      <c r="K12" s="54">
        <v>69.5</v>
      </c>
      <c r="L12" s="54">
        <v>74.55</v>
      </c>
      <c r="M12" s="54">
        <v>74.55</v>
      </c>
      <c r="N12" s="54">
        <v>69.5</v>
      </c>
      <c r="O12" s="54">
        <v>69.5</v>
      </c>
      <c r="P12" s="57">
        <v>2.3</v>
      </c>
      <c r="Q12" s="6"/>
    </row>
    <row r="13" spans="1:17">
      <c r="A13" s="33">
        <v>10</v>
      </c>
      <c r="B13" s="10" t="s">
        <v>103</v>
      </c>
      <c r="C13" s="10"/>
      <c r="D13" s="10"/>
      <c r="E13" s="11" t="s">
        <v>103</v>
      </c>
      <c r="F13" s="12"/>
      <c r="G13" s="12"/>
      <c r="H13" s="12"/>
      <c r="I13" s="12"/>
      <c r="J13" s="12"/>
      <c r="K13" s="12"/>
      <c r="L13" s="12"/>
      <c r="M13" s="12"/>
      <c r="N13" s="12"/>
      <c r="O13" s="12"/>
      <c r="P13" s="12"/>
      <c r="Q13" s="31" t="s">
        <v>104</v>
      </c>
    </row>
    <row r="14" ht="30" customHeight="1" spans="1:17">
      <c r="A14" s="8">
        <v>11</v>
      </c>
      <c r="B14" s="34" t="s">
        <v>105</v>
      </c>
      <c r="C14" s="8" t="s">
        <v>106</v>
      </c>
      <c r="D14" s="8"/>
      <c r="E14" s="35" t="s">
        <v>107</v>
      </c>
      <c r="F14" s="36"/>
      <c r="G14" s="36"/>
      <c r="H14" s="36"/>
      <c r="I14" s="36"/>
      <c r="J14" s="36"/>
      <c r="K14" s="36"/>
      <c r="L14" s="36"/>
      <c r="M14" s="36"/>
      <c r="N14" s="36"/>
      <c r="O14" s="36"/>
      <c r="P14" s="36"/>
      <c r="Q14" s="59" t="s">
        <v>104</v>
      </c>
    </row>
    <row r="15" spans="1:17">
      <c r="A15" s="8">
        <v>12</v>
      </c>
      <c r="B15" s="34"/>
      <c r="C15" s="8" t="s">
        <v>108</v>
      </c>
      <c r="D15" s="8"/>
      <c r="E15" s="8" t="s">
        <v>109</v>
      </c>
      <c r="F15" s="36"/>
      <c r="G15" s="36"/>
      <c r="H15" s="36"/>
      <c r="I15" s="36"/>
      <c r="J15" s="36"/>
      <c r="K15" s="36"/>
      <c r="L15" s="36"/>
      <c r="M15" s="36"/>
      <c r="N15" s="36"/>
      <c r="O15" s="36"/>
      <c r="P15" s="36"/>
      <c r="Q15" s="59" t="s">
        <v>104</v>
      </c>
    </row>
    <row r="16" spans="1:17">
      <c r="A16" s="8">
        <v>13</v>
      </c>
      <c r="B16" s="34"/>
      <c r="C16" s="8" t="s">
        <v>110</v>
      </c>
      <c r="D16" s="8"/>
      <c r="E16" s="8" t="s">
        <v>111</v>
      </c>
      <c r="F16" s="36"/>
      <c r="G16" s="36"/>
      <c r="H16" s="36"/>
      <c r="I16" s="36"/>
      <c r="J16" s="36"/>
      <c r="K16" s="36"/>
      <c r="L16" s="36"/>
      <c r="M16" s="36"/>
      <c r="N16" s="36"/>
      <c r="O16" s="36"/>
      <c r="P16" s="36"/>
      <c r="Q16" s="59" t="s">
        <v>104</v>
      </c>
    </row>
    <row r="17" spans="1:17">
      <c r="A17" s="8">
        <v>14</v>
      </c>
      <c r="B17" s="34"/>
      <c r="C17" s="8" t="s">
        <v>112</v>
      </c>
      <c r="D17" s="8"/>
      <c r="E17" s="8" t="s">
        <v>113</v>
      </c>
      <c r="F17" s="38"/>
      <c r="G17" s="38"/>
      <c r="H17" s="38"/>
      <c r="I17" s="38"/>
      <c r="J17" s="38"/>
      <c r="K17" s="38"/>
      <c r="L17" s="38"/>
      <c r="M17" s="38"/>
      <c r="N17" s="38"/>
      <c r="O17" s="38"/>
      <c r="P17" s="38"/>
      <c r="Q17" s="59" t="s">
        <v>104</v>
      </c>
    </row>
    <row r="18" spans="1:17">
      <c r="A18" s="8">
        <v>15</v>
      </c>
      <c r="B18" s="34"/>
      <c r="C18" s="8" t="s">
        <v>114</v>
      </c>
      <c r="D18" s="8"/>
      <c r="E18" s="40" t="s">
        <v>115</v>
      </c>
      <c r="F18" s="41">
        <f>F14+F16+F29+$F30</f>
        <v>0</v>
      </c>
      <c r="G18" s="41">
        <f t="shared" ref="G18:P18" si="0">G14+G16+G29+$F30</f>
        <v>0</v>
      </c>
      <c r="H18" s="41">
        <f t="shared" si="0"/>
        <v>0</v>
      </c>
      <c r="I18" s="41">
        <f t="shared" si="0"/>
        <v>0</v>
      </c>
      <c r="J18" s="41">
        <f t="shared" si="0"/>
        <v>0</v>
      </c>
      <c r="K18" s="41">
        <f t="shared" si="0"/>
        <v>0</v>
      </c>
      <c r="L18" s="41">
        <f t="shared" si="0"/>
        <v>0</v>
      </c>
      <c r="M18" s="41">
        <f t="shared" si="0"/>
        <v>0</v>
      </c>
      <c r="N18" s="41">
        <f t="shared" si="0"/>
        <v>0</v>
      </c>
      <c r="O18" s="41">
        <f t="shared" si="0"/>
        <v>0</v>
      </c>
      <c r="P18" s="41">
        <f>P14+P16+$F30</f>
        <v>0</v>
      </c>
      <c r="Q18" s="41"/>
    </row>
    <row r="19" spans="1:17">
      <c r="A19" s="8">
        <v>16</v>
      </c>
      <c r="B19" s="34"/>
      <c r="C19" s="8"/>
      <c r="D19" s="8"/>
      <c r="E19" s="40" t="s">
        <v>109</v>
      </c>
      <c r="F19" s="41">
        <f t="shared" ref="F19:P19" si="1">F15</f>
        <v>0</v>
      </c>
      <c r="G19" s="41">
        <f t="shared" si="1"/>
        <v>0</v>
      </c>
      <c r="H19" s="41">
        <f t="shared" si="1"/>
        <v>0</v>
      </c>
      <c r="I19" s="41">
        <f t="shared" si="1"/>
        <v>0</v>
      </c>
      <c r="J19" s="41">
        <f t="shared" si="1"/>
        <v>0</v>
      </c>
      <c r="K19" s="41">
        <f t="shared" si="1"/>
        <v>0</v>
      </c>
      <c r="L19" s="41">
        <f t="shared" si="1"/>
        <v>0</v>
      </c>
      <c r="M19" s="41">
        <f t="shared" si="1"/>
        <v>0</v>
      </c>
      <c r="N19" s="41">
        <f t="shared" si="1"/>
        <v>0</v>
      </c>
      <c r="O19" s="41">
        <f t="shared" si="1"/>
        <v>0</v>
      </c>
      <c r="P19" s="41">
        <f t="shared" si="1"/>
        <v>0</v>
      </c>
      <c r="Q19" s="41"/>
    </row>
    <row r="20" spans="1:17">
      <c r="A20" s="8">
        <v>17</v>
      </c>
      <c r="B20" s="34"/>
      <c r="C20" s="8"/>
      <c r="D20" s="8"/>
      <c r="E20" s="42" t="s">
        <v>116</v>
      </c>
      <c r="F20" s="41">
        <f t="shared" ref="F20:P20" si="2">F17</f>
        <v>0</v>
      </c>
      <c r="G20" s="41">
        <f t="shared" si="2"/>
        <v>0</v>
      </c>
      <c r="H20" s="41">
        <f t="shared" si="2"/>
        <v>0</v>
      </c>
      <c r="I20" s="41">
        <f t="shared" si="2"/>
        <v>0</v>
      </c>
      <c r="J20" s="41">
        <f t="shared" si="2"/>
        <v>0</v>
      </c>
      <c r="K20" s="41">
        <f t="shared" si="2"/>
        <v>0</v>
      </c>
      <c r="L20" s="41">
        <f t="shared" si="2"/>
        <v>0</v>
      </c>
      <c r="M20" s="41">
        <f t="shared" si="2"/>
        <v>0</v>
      </c>
      <c r="N20" s="41">
        <f t="shared" si="2"/>
        <v>0</v>
      </c>
      <c r="O20" s="41">
        <f t="shared" si="2"/>
        <v>0</v>
      </c>
      <c r="P20" s="41">
        <f t="shared" si="2"/>
        <v>0</v>
      </c>
      <c r="Q20" s="41"/>
    </row>
    <row r="21" spans="1:17">
      <c r="A21" s="8">
        <v>18</v>
      </c>
      <c r="B21" s="34"/>
      <c r="C21" s="8"/>
      <c r="D21" s="8"/>
      <c r="E21" s="52" t="s">
        <v>117</v>
      </c>
      <c r="F21" s="18">
        <f t="shared" ref="F21:P21" si="3">SUM(F18:F20)</f>
        <v>0</v>
      </c>
      <c r="G21" s="18">
        <f t="shared" si="3"/>
        <v>0</v>
      </c>
      <c r="H21" s="18">
        <f t="shared" si="3"/>
        <v>0</v>
      </c>
      <c r="I21" s="18">
        <f t="shared" si="3"/>
        <v>0</v>
      </c>
      <c r="J21" s="18">
        <f t="shared" si="3"/>
        <v>0</v>
      </c>
      <c r="K21" s="18">
        <f t="shared" si="3"/>
        <v>0</v>
      </c>
      <c r="L21" s="18">
        <f t="shared" si="3"/>
        <v>0</v>
      </c>
      <c r="M21" s="18">
        <f t="shared" si="3"/>
        <v>0</v>
      </c>
      <c r="N21" s="18">
        <f t="shared" si="3"/>
        <v>0</v>
      </c>
      <c r="O21" s="18">
        <f t="shared" si="3"/>
        <v>0</v>
      </c>
      <c r="P21" s="18">
        <f t="shared" si="3"/>
        <v>0</v>
      </c>
      <c r="Q21" s="18"/>
    </row>
    <row r="22" spans="1:17">
      <c r="A22" s="8">
        <v>19</v>
      </c>
      <c r="B22" s="34"/>
      <c r="C22" s="8" t="s">
        <v>118</v>
      </c>
      <c r="D22" s="8"/>
      <c r="E22" s="44" t="s">
        <v>119</v>
      </c>
      <c r="F22" s="45">
        <f t="shared" ref="F22:P22" si="4">F18*F10</f>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row>
    <row r="23" spans="1:17">
      <c r="A23" s="8">
        <v>20</v>
      </c>
      <c r="B23" s="34"/>
      <c r="C23" s="8"/>
      <c r="D23" s="8"/>
      <c r="E23" s="44" t="s">
        <v>120</v>
      </c>
      <c r="F23" s="45">
        <f t="shared" ref="F23:P23" si="5">F19*F10</f>
        <v>0</v>
      </c>
      <c r="G23" s="45">
        <f t="shared" si="5"/>
        <v>0</v>
      </c>
      <c r="H23" s="45">
        <f t="shared" si="5"/>
        <v>0</v>
      </c>
      <c r="I23" s="45">
        <f t="shared" si="5"/>
        <v>0</v>
      </c>
      <c r="J23" s="45">
        <f t="shared" si="5"/>
        <v>0</v>
      </c>
      <c r="K23" s="45">
        <f t="shared" si="5"/>
        <v>0</v>
      </c>
      <c r="L23" s="45">
        <f t="shared" si="5"/>
        <v>0</v>
      </c>
      <c r="M23" s="45">
        <f t="shared" si="5"/>
        <v>0</v>
      </c>
      <c r="N23" s="45">
        <f t="shared" si="5"/>
        <v>0</v>
      </c>
      <c r="O23" s="45">
        <f t="shared" si="5"/>
        <v>0</v>
      </c>
      <c r="P23" s="45">
        <f t="shared" si="5"/>
        <v>0</v>
      </c>
      <c r="Q23" s="45"/>
    </row>
    <row r="24" spans="1:17">
      <c r="A24" s="8">
        <v>21</v>
      </c>
      <c r="B24" s="34"/>
      <c r="C24" s="8"/>
      <c r="D24" s="8"/>
      <c r="E24" s="44" t="s">
        <v>121</v>
      </c>
      <c r="F24" s="45">
        <f t="shared" ref="F24:P24" si="6">F20*F10</f>
        <v>0</v>
      </c>
      <c r="G24" s="45">
        <f t="shared" si="6"/>
        <v>0</v>
      </c>
      <c r="H24" s="45">
        <f t="shared" si="6"/>
        <v>0</v>
      </c>
      <c r="I24" s="45">
        <f t="shared" si="6"/>
        <v>0</v>
      </c>
      <c r="J24" s="45">
        <f t="shared" si="6"/>
        <v>0</v>
      </c>
      <c r="K24" s="45">
        <f t="shared" si="6"/>
        <v>0</v>
      </c>
      <c r="L24" s="45">
        <f t="shared" si="6"/>
        <v>0</v>
      </c>
      <c r="M24" s="45">
        <f t="shared" si="6"/>
        <v>0</v>
      </c>
      <c r="N24" s="45">
        <f t="shared" si="6"/>
        <v>0</v>
      </c>
      <c r="O24" s="45">
        <f t="shared" si="6"/>
        <v>0</v>
      </c>
      <c r="P24" s="45">
        <f t="shared" si="6"/>
        <v>0</v>
      </c>
      <c r="Q24" s="45"/>
    </row>
    <row r="25" spans="1:17">
      <c r="A25" s="8">
        <v>22</v>
      </c>
      <c r="B25" s="34"/>
      <c r="C25" s="8"/>
      <c r="D25" s="8"/>
      <c r="E25" s="52" t="s">
        <v>117</v>
      </c>
      <c r="F25" s="18">
        <f>SUM(F22:F24)</f>
        <v>0</v>
      </c>
      <c r="G25" s="18">
        <f t="shared" ref="G25:P25" si="7">SUM(G22:G24)</f>
        <v>0</v>
      </c>
      <c r="H25" s="18">
        <f t="shared" si="7"/>
        <v>0</v>
      </c>
      <c r="I25" s="18">
        <f t="shared" si="7"/>
        <v>0</v>
      </c>
      <c r="J25" s="18">
        <f t="shared" si="7"/>
        <v>0</v>
      </c>
      <c r="K25" s="18">
        <f t="shared" si="7"/>
        <v>0</v>
      </c>
      <c r="L25" s="18">
        <f t="shared" si="7"/>
        <v>0</v>
      </c>
      <c r="M25" s="18">
        <f t="shared" si="7"/>
        <v>0</v>
      </c>
      <c r="N25" s="18">
        <f t="shared" si="7"/>
        <v>0</v>
      </c>
      <c r="O25" s="18">
        <f t="shared" si="7"/>
        <v>0</v>
      </c>
      <c r="P25" s="18">
        <f t="shared" si="7"/>
        <v>0</v>
      </c>
      <c r="Q25" s="18"/>
    </row>
    <row r="26" ht="18.95" customHeight="1" spans="1:17">
      <c r="A26" s="8">
        <v>23</v>
      </c>
      <c r="B26" s="34"/>
      <c r="C26" s="8"/>
      <c r="D26" s="8"/>
      <c r="E26" s="52" t="s">
        <v>122</v>
      </c>
      <c r="F26" s="18">
        <f>SUM(F25:P25)</f>
        <v>0</v>
      </c>
      <c r="G26" s="18"/>
      <c r="H26" s="18"/>
      <c r="I26" s="18"/>
      <c r="J26" s="18"/>
      <c r="K26" s="18"/>
      <c r="L26" s="18"/>
      <c r="M26" s="18"/>
      <c r="N26" s="18"/>
      <c r="O26" s="18"/>
      <c r="P26" s="18"/>
      <c r="Q26" s="18"/>
    </row>
    <row r="27" ht="36.95" customHeight="1" spans="1:17">
      <c r="A27" s="8">
        <v>24</v>
      </c>
      <c r="B27" s="34"/>
      <c r="C27" s="8" t="s">
        <v>123</v>
      </c>
      <c r="D27" s="8"/>
      <c r="E27" s="8" t="s">
        <v>124</v>
      </c>
      <c r="F27" s="25"/>
      <c r="G27" s="25"/>
      <c r="H27" s="25"/>
      <c r="I27" s="25"/>
      <c r="J27" s="25"/>
      <c r="K27" s="25"/>
      <c r="L27" s="25"/>
      <c r="M27" s="25"/>
      <c r="N27" s="25"/>
      <c r="O27" s="25"/>
      <c r="P27" s="25"/>
      <c r="Q27" s="59" t="s">
        <v>104</v>
      </c>
    </row>
    <row r="28" ht="36.95" customHeight="1" spans="1:17">
      <c r="A28" s="8">
        <v>25</v>
      </c>
      <c r="B28" s="34"/>
      <c r="C28" s="8" t="s">
        <v>125</v>
      </c>
      <c r="D28" s="8"/>
      <c r="E28" s="24" t="s">
        <v>126</v>
      </c>
      <c r="F28" s="25"/>
      <c r="G28" s="25"/>
      <c r="H28" s="25"/>
      <c r="I28" s="25"/>
      <c r="J28" s="25"/>
      <c r="K28" s="25"/>
      <c r="L28" s="25"/>
      <c r="M28" s="25"/>
      <c r="N28" s="25"/>
      <c r="O28" s="25"/>
      <c r="P28" s="25"/>
      <c r="Q28" s="59" t="s">
        <v>104</v>
      </c>
    </row>
    <row r="29" spans="1:17">
      <c r="A29" s="8">
        <v>26</v>
      </c>
      <c r="B29" s="34"/>
      <c r="C29" s="8" t="s">
        <v>127</v>
      </c>
      <c r="D29" s="8"/>
      <c r="E29" s="8" t="s">
        <v>128</v>
      </c>
      <c r="F29" s="25"/>
      <c r="G29" s="25"/>
      <c r="H29" s="25"/>
      <c r="I29" s="25"/>
      <c r="J29" s="25"/>
      <c r="K29" s="25"/>
      <c r="L29" s="25"/>
      <c r="M29" s="25"/>
      <c r="N29" s="25"/>
      <c r="O29" s="25"/>
      <c r="P29" s="58" t="s">
        <v>182</v>
      </c>
      <c r="Q29" s="59" t="s">
        <v>104</v>
      </c>
    </row>
    <row r="30" ht="36" customHeight="1" spans="1:17">
      <c r="A30" s="8">
        <v>27</v>
      </c>
      <c r="B30" s="34"/>
      <c r="C30" s="8" t="s">
        <v>130</v>
      </c>
      <c r="D30" s="8"/>
      <c r="E30" s="8" t="s">
        <v>128</v>
      </c>
      <c r="F30" s="47"/>
      <c r="G30" s="48"/>
      <c r="H30" s="48"/>
      <c r="I30" s="48"/>
      <c r="J30" s="48"/>
      <c r="K30" s="48"/>
      <c r="L30" s="48"/>
      <c r="M30" s="48"/>
      <c r="N30" s="48"/>
      <c r="O30" s="48"/>
      <c r="P30" s="50"/>
      <c r="Q30" s="59" t="s">
        <v>104</v>
      </c>
    </row>
  </sheetData>
  <mergeCells count="17">
    <mergeCell ref="A2:Q2"/>
    <mergeCell ref="B3:D3"/>
    <mergeCell ref="B13:D13"/>
    <mergeCell ref="C14:D14"/>
    <mergeCell ref="C15:D15"/>
    <mergeCell ref="C16:D16"/>
    <mergeCell ref="C17:D17"/>
    <mergeCell ref="F26:P26"/>
    <mergeCell ref="C27:D27"/>
    <mergeCell ref="C28:D28"/>
    <mergeCell ref="C29:D29"/>
    <mergeCell ref="C30:D30"/>
    <mergeCell ref="F30:P30"/>
    <mergeCell ref="B14:B30"/>
    <mergeCell ref="B4:D12"/>
    <mergeCell ref="C18:D21"/>
    <mergeCell ref="C22:D26"/>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18"/>
  <sheetViews>
    <sheetView workbookViewId="0">
      <selection activeCell="F16" sqref="F16:P16"/>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16" width="13.375" style="2" customWidth="1"/>
    <col min="17" max="17" width="10.375" style="2" customWidth="1"/>
    <col min="18" max="16384" width="9" style="2"/>
  </cols>
  <sheetData>
    <row r="2" ht="27.75" spans="1:17">
      <c r="A2" s="3" t="s">
        <v>183</v>
      </c>
      <c r="B2" s="4"/>
      <c r="C2" s="4"/>
      <c r="D2" s="4"/>
      <c r="E2" s="4"/>
      <c r="F2" s="4"/>
      <c r="G2" s="4"/>
      <c r="H2" s="4"/>
      <c r="I2" s="4"/>
      <c r="J2" s="4"/>
      <c r="K2" s="4"/>
      <c r="L2" s="4"/>
      <c r="M2" s="4"/>
      <c r="N2" s="4"/>
      <c r="O2" s="4"/>
      <c r="P2" s="4"/>
      <c r="Q2" s="4"/>
    </row>
    <row r="3" ht="21.95" customHeight="1" spans="1:17">
      <c r="A3" s="5" t="s">
        <v>6</v>
      </c>
      <c r="B3" s="5" t="s">
        <v>74</v>
      </c>
      <c r="C3" s="5"/>
      <c r="D3" s="5"/>
      <c r="E3" s="6" t="s">
        <v>75</v>
      </c>
      <c r="F3" s="54" t="s">
        <v>156</v>
      </c>
      <c r="G3" s="54" t="s">
        <v>156</v>
      </c>
      <c r="H3" s="54" t="s">
        <v>156</v>
      </c>
      <c r="I3" s="54" t="s">
        <v>157</v>
      </c>
      <c r="J3" s="54" t="s">
        <v>157</v>
      </c>
      <c r="K3" s="54" t="s">
        <v>157</v>
      </c>
      <c r="L3" s="54" t="s">
        <v>157</v>
      </c>
      <c r="M3" s="54" t="s">
        <v>158</v>
      </c>
      <c r="N3" s="54" t="s">
        <v>158</v>
      </c>
      <c r="O3" s="54" t="s">
        <v>158</v>
      </c>
      <c r="P3" s="57" t="s">
        <v>159</v>
      </c>
      <c r="Q3" s="6" t="s">
        <v>11</v>
      </c>
    </row>
    <row r="4" ht="42" customHeight="1" spans="1:19">
      <c r="A4" s="8">
        <v>1</v>
      </c>
      <c r="B4" s="5" t="s">
        <v>76</v>
      </c>
      <c r="C4" s="5"/>
      <c r="D4" s="5"/>
      <c r="E4" s="6" t="s">
        <v>77</v>
      </c>
      <c r="F4" s="54" t="s">
        <v>160</v>
      </c>
      <c r="G4" s="54" t="s">
        <v>161</v>
      </c>
      <c r="H4" s="54" t="s">
        <v>162</v>
      </c>
      <c r="I4" s="54" t="s">
        <v>163</v>
      </c>
      <c r="J4" s="54" t="s">
        <v>164</v>
      </c>
      <c r="K4" s="54" t="s">
        <v>165</v>
      </c>
      <c r="L4" s="54" t="s">
        <v>166</v>
      </c>
      <c r="M4" s="54" t="s">
        <v>167</v>
      </c>
      <c r="N4" s="54" t="s">
        <v>168</v>
      </c>
      <c r="O4" s="54" t="s">
        <v>169</v>
      </c>
      <c r="P4" s="57" t="s">
        <v>170</v>
      </c>
      <c r="Q4" s="6"/>
      <c r="S4" s="27"/>
    </row>
    <row r="5" s="1" customFormat="1" ht="34.5" spans="1:17">
      <c r="A5" s="8">
        <v>2</v>
      </c>
      <c r="B5" s="5"/>
      <c r="C5" s="5"/>
      <c r="D5" s="5"/>
      <c r="E5" s="6" t="s">
        <v>85</v>
      </c>
      <c r="F5" s="54" t="s">
        <v>171</v>
      </c>
      <c r="G5" s="54" t="s">
        <v>172</v>
      </c>
      <c r="H5" s="54" t="s">
        <v>86</v>
      </c>
      <c r="I5" s="54" t="s">
        <v>86</v>
      </c>
      <c r="J5" s="54" t="s">
        <v>172</v>
      </c>
      <c r="K5" s="54" t="s">
        <v>86</v>
      </c>
      <c r="L5" s="54" t="s">
        <v>86</v>
      </c>
      <c r="M5" s="54" t="s">
        <v>86</v>
      </c>
      <c r="N5" s="54" t="s">
        <v>86</v>
      </c>
      <c r="O5" s="54" t="s">
        <v>86</v>
      </c>
      <c r="P5" s="54" t="s">
        <v>86</v>
      </c>
      <c r="Q5" s="6"/>
    </row>
    <row r="6" customFormat="1" ht="17.1" customHeight="1" spans="1:17">
      <c r="A6" s="8">
        <v>3</v>
      </c>
      <c r="B6" s="5"/>
      <c r="C6" s="5"/>
      <c r="D6" s="5"/>
      <c r="E6" s="6" t="s">
        <v>89</v>
      </c>
      <c r="F6" s="141" t="s">
        <v>173</v>
      </c>
      <c r="G6" s="141" t="s">
        <v>91</v>
      </c>
      <c r="H6" s="141" t="s">
        <v>174</v>
      </c>
      <c r="I6" s="141" t="s">
        <v>90</v>
      </c>
      <c r="J6" s="141" t="s">
        <v>91</v>
      </c>
      <c r="K6" s="141" t="s">
        <v>90</v>
      </c>
      <c r="L6" s="141" t="s">
        <v>146</v>
      </c>
      <c r="M6" s="141" t="s">
        <v>146</v>
      </c>
      <c r="N6" s="141" t="s">
        <v>90</v>
      </c>
      <c r="O6" s="141" t="s">
        <v>90</v>
      </c>
      <c r="P6" s="141" t="s">
        <v>175</v>
      </c>
      <c r="Q6" s="6"/>
    </row>
    <row r="7" customFormat="1" ht="17.1" customHeight="1" spans="1:17">
      <c r="A7" s="8">
        <v>4</v>
      </c>
      <c r="B7" s="5"/>
      <c r="C7" s="5"/>
      <c r="D7" s="5"/>
      <c r="E7" s="6" t="s">
        <v>94</v>
      </c>
      <c r="F7" s="55" t="s">
        <v>176</v>
      </c>
      <c r="G7" s="55" t="s">
        <v>177</v>
      </c>
      <c r="H7" s="55" t="s">
        <v>178</v>
      </c>
      <c r="I7" s="55" t="s">
        <v>179</v>
      </c>
      <c r="J7" s="55" t="s">
        <v>180</v>
      </c>
      <c r="K7" s="55" t="s">
        <v>179</v>
      </c>
      <c r="L7" s="55" t="s">
        <v>176</v>
      </c>
      <c r="M7" s="55" t="s">
        <v>176</v>
      </c>
      <c r="N7" s="55" t="s">
        <v>179</v>
      </c>
      <c r="O7" s="55" t="s">
        <v>179</v>
      </c>
      <c r="P7" s="55" t="s">
        <v>181</v>
      </c>
      <c r="Q7" s="6"/>
    </row>
    <row r="8" customFormat="1" ht="17.1" customHeight="1" spans="1:17">
      <c r="A8" s="8">
        <v>5</v>
      </c>
      <c r="B8" s="5"/>
      <c r="C8" s="5"/>
      <c r="D8" s="5"/>
      <c r="E8" s="6" t="s">
        <v>97</v>
      </c>
      <c r="F8" s="54">
        <v>3000</v>
      </c>
      <c r="G8" s="54">
        <v>3000</v>
      </c>
      <c r="H8" s="54">
        <v>5000</v>
      </c>
      <c r="I8" s="54">
        <v>3000</v>
      </c>
      <c r="J8" s="54">
        <v>3000</v>
      </c>
      <c r="K8" s="54">
        <v>3000</v>
      </c>
      <c r="L8" s="54">
        <v>5000</v>
      </c>
      <c r="M8" s="54">
        <v>5000</v>
      </c>
      <c r="N8" s="54">
        <v>3000</v>
      </c>
      <c r="O8" s="54">
        <v>3000</v>
      </c>
      <c r="P8" s="57">
        <v>1600</v>
      </c>
      <c r="Q8" s="6"/>
    </row>
    <row r="9" customFormat="1" ht="17.1" customHeight="1" spans="1:17">
      <c r="A9" s="8">
        <v>6</v>
      </c>
      <c r="B9" s="5"/>
      <c r="C9" s="5"/>
      <c r="D9" s="5"/>
      <c r="E9" s="6" t="s">
        <v>99</v>
      </c>
      <c r="F9" s="54">
        <v>1.75</v>
      </c>
      <c r="G9" s="54">
        <v>1.75</v>
      </c>
      <c r="H9" s="54">
        <v>1</v>
      </c>
      <c r="I9" s="54">
        <v>1.75</v>
      </c>
      <c r="J9" s="54">
        <v>1.75</v>
      </c>
      <c r="K9" s="54">
        <v>1.75</v>
      </c>
      <c r="L9" s="54">
        <v>1</v>
      </c>
      <c r="M9" s="56">
        <v>1</v>
      </c>
      <c r="N9" s="54">
        <v>1.75</v>
      </c>
      <c r="O9" s="54">
        <v>1.75</v>
      </c>
      <c r="P9" s="57">
        <v>1</v>
      </c>
      <c r="Q9" s="6"/>
    </row>
    <row r="10" customFormat="1" ht="17.1" customHeight="1" spans="1:18">
      <c r="A10" s="8">
        <v>7</v>
      </c>
      <c r="B10" s="5"/>
      <c r="C10" s="5"/>
      <c r="D10" s="5"/>
      <c r="E10" s="6" t="s">
        <v>100</v>
      </c>
      <c r="F10" s="54">
        <v>1</v>
      </c>
      <c r="G10" s="54">
        <v>1</v>
      </c>
      <c r="H10" s="54">
        <v>1</v>
      </c>
      <c r="I10" s="54">
        <v>1</v>
      </c>
      <c r="J10" s="54">
        <v>1</v>
      </c>
      <c r="K10" s="54">
        <v>1</v>
      </c>
      <c r="L10" s="54">
        <v>1</v>
      </c>
      <c r="M10" s="54">
        <v>1</v>
      </c>
      <c r="N10" s="54">
        <v>1</v>
      </c>
      <c r="O10" s="54">
        <v>1</v>
      </c>
      <c r="P10" s="57">
        <v>1</v>
      </c>
      <c r="Q10" s="6"/>
      <c r="R10">
        <f>SUM(F10:P10)</f>
        <v>11</v>
      </c>
    </row>
    <row r="11" customFormat="1" ht="17.1" customHeight="1" spans="1:17">
      <c r="A11" s="8">
        <v>8</v>
      </c>
      <c r="B11" s="5"/>
      <c r="C11" s="5"/>
      <c r="D11" s="5"/>
      <c r="E11" s="6" t="s">
        <v>101</v>
      </c>
      <c r="F11" s="54">
        <v>1.9</v>
      </c>
      <c r="G11" s="54">
        <v>1.9</v>
      </c>
      <c r="H11" s="54">
        <v>1.9</v>
      </c>
      <c r="I11" s="54">
        <v>1.9</v>
      </c>
      <c r="J11" s="54">
        <v>1.9</v>
      </c>
      <c r="K11" s="54">
        <v>1.9</v>
      </c>
      <c r="L11" s="54">
        <v>1.9</v>
      </c>
      <c r="M11" s="54">
        <v>1.9</v>
      </c>
      <c r="N11" s="54">
        <v>1.9</v>
      </c>
      <c r="O11" s="54">
        <v>1.9</v>
      </c>
      <c r="P11" s="54">
        <v>1.9</v>
      </c>
      <c r="Q11" s="6"/>
    </row>
    <row r="12" ht="33" spans="1:17">
      <c r="A12" s="8">
        <v>9</v>
      </c>
      <c r="B12" s="5"/>
      <c r="C12" s="5"/>
      <c r="D12" s="5"/>
      <c r="E12" s="6" t="s">
        <v>102</v>
      </c>
      <c r="F12" s="54">
        <v>74.2</v>
      </c>
      <c r="G12" s="54">
        <v>79.4</v>
      </c>
      <c r="H12" s="54">
        <v>79.25</v>
      </c>
      <c r="I12" s="54">
        <v>69.5</v>
      </c>
      <c r="J12" s="54">
        <v>79.4</v>
      </c>
      <c r="K12" s="54">
        <v>69.5</v>
      </c>
      <c r="L12" s="54">
        <v>74.55</v>
      </c>
      <c r="M12" s="54">
        <v>74.55</v>
      </c>
      <c r="N12" s="54">
        <v>69.5</v>
      </c>
      <c r="O12" s="54">
        <v>69.5</v>
      </c>
      <c r="P12" s="57">
        <v>2.3</v>
      </c>
      <c r="Q12" s="6"/>
    </row>
    <row r="13" ht="23.1" customHeight="1" spans="1:17">
      <c r="A13" s="8">
        <v>10</v>
      </c>
      <c r="B13" s="10" t="s">
        <v>103</v>
      </c>
      <c r="C13" s="10"/>
      <c r="D13" s="10"/>
      <c r="E13" s="11" t="s">
        <v>103</v>
      </c>
      <c r="F13" s="12"/>
      <c r="G13" s="12"/>
      <c r="H13" s="12"/>
      <c r="I13" s="12"/>
      <c r="J13" s="12"/>
      <c r="K13" s="12"/>
      <c r="L13" s="12"/>
      <c r="M13" s="12"/>
      <c r="N13" s="12"/>
      <c r="O13" s="12"/>
      <c r="P13" s="12"/>
      <c r="Q13" s="31" t="s">
        <v>104</v>
      </c>
    </row>
    <row r="14" ht="30" customHeight="1" spans="1:17">
      <c r="A14" s="8">
        <v>11</v>
      </c>
      <c r="B14" s="13" t="s">
        <v>132</v>
      </c>
      <c r="C14" s="8" t="s">
        <v>114</v>
      </c>
      <c r="D14" s="8"/>
      <c r="E14" s="8" t="s">
        <v>133</v>
      </c>
      <c r="F14" s="14"/>
      <c r="G14" s="14"/>
      <c r="H14" s="14"/>
      <c r="I14" s="14"/>
      <c r="J14" s="14"/>
      <c r="K14" s="14"/>
      <c r="L14" s="14"/>
      <c r="M14" s="14"/>
      <c r="N14" s="14"/>
      <c r="O14" s="14"/>
      <c r="P14" s="14"/>
      <c r="Q14" s="31" t="s">
        <v>104</v>
      </c>
    </row>
    <row r="15" ht="30" customHeight="1" spans="1:17">
      <c r="A15" s="8">
        <v>12</v>
      </c>
      <c r="B15" s="13"/>
      <c r="C15" s="15" t="s">
        <v>118</v>
      </c>
      <c r="D15" s="16"/>
      <c r="E15" s="17" t="s">
        <v>134</v>
      </c>
      <c r="F15" s="18">
        <f t="shared" ref="F15:P15" si="0">F14*F10</f>
        <v>0</v>
      </c>
      <c r="G15" s="18">
        <f t="shared" si="0"/>
        <v>0</v>
      </c>
      <c r="H15" s="18">
        <f t="shared" si="0"/>
        <v>0</v>
      </c>
      <c r="I15" s="18">
        <f t="shared" si="0"/>
        <v>0</v>
      </c>
      <c r="J15" s="18">
        <f t="shared" si="0"/>
        <v>0</v>
      </c>
      <c r="K15" s="18">
        <f t="shared" si="0"/>
        <v>0</v>
      </c>
      <c r="L15" s="18">
        <f t="shared" si="0"/>
        <v>0</v>
      </c>
      <c r="M15" s="18">
        <f t="shared" si="0"/>
        <v>0</v>
      </c>
      <c r="N15" s="18">
        <f t="shared" si="0"/>
        <v>0</v>
      </c>
      <c r="O15" s="18">
        <f t="shared" si="0"/>
        <v>0</v>
      </c>
      <c r="P15" s="18">
        <f t="shared" si="0"/>
        <v>0</v>
      </c>
      <c r="Q15" s="32"/>
    </row>
    <row r="16" ht="30" customHeight="1" spans="1:17">
      <c r="A16" s="8">
        <v>13</v>
      </c>
      <c r="B16" s="13"/>
      <c r="C16" s="19"/>
      <c r="D16" s="20"/>
      <c r="E16" s="21" t="s">
        <v>122</v>
      </c>
      <c r="F16" s="22">
        <f>SUM(F15:P15)</f>
        <v>0</v>
      </c>
      <c r="G16" s="23"/>
      <c r="H16" s="23"/>
      <c r="I16" s="23"/>
      <c r="J16" s="23"/>
      <c r="K16" s="23"/>
      <c r="L16" s="23"/>
      <c r="M16" s="23"/>
      <c r="N16" s="23"/>
      <c r="O16" s="23"/>
      <c r="P16" s="23"/>
      <c r="Q16" s="18"/>
    </row>
    <row r="17" ht="56.1" customHeight="1" spans="1:17">
      <c r="A17" s="8">
        <v>14</v>
      </c>
      <c r="B17" s="13"/>
      <c r="C17" s="8" t="s">
        <v>123</v>
      </c>
      <c r="D17" s="8"/>
      <c r="E17" s="24" t="s">
        <v>124</v>
      </c>
      <c r="F17" s="25"/>
      <c r="G17" s="25"/>
      <c r="H17" s="25"/>
      <c r="I17" s="25"/>
      <c r="J17" s="25"/>
      <c r="K17" s="25"/>
      <c r="L17" s="25"/>
      <c r="M17" s="25"/>
      <c r="N17" s="25"/>
      <c r="O17" s="25"/>
      <c r="P17" s="25"/>
      <c r="Q17" s="31" t="s">
        <v>104</v>
      </c>
    </row>
    <row r="18" ht="47.1" customHeight="1" spans="1:17">
      <c r="A18" s="8">
        <v>15</v>
      </c>
      <c r="B18" s="26"/>
      <c r="C18" s="8" t="s">
        <v>125</v>
      </c>
      <c r="D18" s="8"/>
      <c r="E18" s="24" t="s">
        <v>126</v>
      </c>
      <c r="F18" s="25"/>
      <c r="G18" s="25"/>
      <c r="H18" s="25"/>
      <c r="I18" s="25"/>
      <c r="J18" s="25"/>
      <c r="K18" s="25"/>
      <c r="L18" s="25"/>
      <c r="M18" s="25"/>
      <c r="N18" s="25"/>
      <c r="O18" s="25"/>
      <c r="P18" s="25"/>
      <c r="Q18" s="31" t="s">
        <v>104</v>
      </c>
    </row>
  </sheetData>
  <mergeCells count="10">
    <mergeCell ref="A2:Q2"/>
    <mergeCell ref="B3:D3"/>
    <mergeCell ref="B13:D13"/>
    <mergeCell ref="C14:D14"/>
    <mergeCell ref="F16:P16"/>
    <mergeCell ref="C17:D17"/>
    <mergeCell ref="C18:D18"/>
    <mergeCell ref="B14:B18"/>
    <mergeCell ref="B4:D12"/>
    <mergeCell ref="C15:D1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30"/>
  <sheetViews>
    <sheetView workbookViewId="0">
      <selection activeCell="M18" sqref="M18"/>
    </sheetView>
  </sheetViews>
  <sheetFormatPr defaultColWidth="9" defaultRowHeight="17.25"/>
  <cols>
    <col min="1" max="1" width="5" style="2" customWidth="1"/>
    <col min="2" max="2" width="7" style="2" customWidth="1"/>
    <col min="3" max="3" width="6.75" style="2" customWidth="1"/>
    <col min="4" max="4" width="14" style="2" customWidth="1"/>
    <col min="5" max="5" width="19.25" style="2" customWidth="1"/>
    <col min="6" max="14" width="14" style="2" customWidth="1"/>
    <col min="15" max="15" width="13" style="2" customWidth="1"/>
    <col min="16" max="16384" width="9" style="2"/>
  </cols>
  <sheetData>
    <row r="2" ht="27.75" spans="1:15">
      <c r="A2" s="3" t="s">
        <v>184</v>
      </c>
      <c r="B2" s="4"/>
      <c r="C2" s="4"/>
      <c r="D2" s="4"/>
      <c r="E2" s="4"/>
      <c r="F2" s="4"/>
      <c r="G2" s="4"/>
      <c r="H2" s="4"/>
      <c r="I2" s="4"/>
      <c r="J2" s="4"/>
      <c r="K2" s="4"/>
      <c r="L2" s="4"/>
      <c r="M2" s="4"/>
      <c r="N2" s="4"/>
      <c r="O2" s="4"/>
    </row>
    <row r="3" customFormat="1" spans="1:15">
      <c r="A3" s="5" t="s">
        <v>6</v>
      </c>
      <c r="B3" s="5" t="s">
        <v>74</v>
      </c>
      <c r="C3" s="5"/>
      <c r="D3" s="5"/>
      <c r="E3" s="6" t="s">
        <v>75</v>
      </c>
      <c r="F3" s="53" t="s">
        <v>185</v>
      </c>
      <c r="G3" s="53" t="s">
        <v>185</v>
      </c>
      <c r="H3" s="53" t="s">
        <v>185</v>
      </c>
      <c r="I3" s="53" t="s">
        <v>185</v>
      </c>
      <c r="J3" s="53" t="s">
        <v>186</v>
      </c>
      <c r="K3" s="53" t="s">
        <v>186</v>
      </c>
      <c r="L3" s="53" t="s">
        <v>186</v>
      </c>
      <c r="M3" s="53" t="s">
        <v>186</v>
      </c>
      <c r="N3" s="53" t="s">
        <v>186</v>
      </c>
      <c r="O3" s="6" t="s">
        <v>11</v>
      </c>
    </row>
    <row r="4" customFormat="1" spans="1:17">
      <c r="A4" s="8">
        <v>1</v>
      </c>
      <c r="B4" s="5" t="s">
        <v>76</v>
      </c>
      <c r="C4" s="5"/>
      <c r="D4" s="5"/>
      <c r="E4" s="6" t="s">
        <v>77</v>
      </c>
      <c r="F4" s="54" t="s">
        <v>160</v>
      </c>
      <c r="G4" s="54" t="s">
        <v>161</v>
      </c>
      <c r="H4" s="54" t="s">
        <v>162</v>
      </c>
      <c r="I4" s="53" t="s">
        <v>187</v>
      </c>
      <c r="J4" s="53" t="s">
        <v>163</v>
      </c>
      <c r="K4" s="53" t="s">
        <v>164</v>
      </c>
      <c r="L4" s="53" t="s">
        <v>165</v>
      </c>
      <c r="M4" s="53" t="s">
        <v>166</v>
      </c>
      <c r="N4" s="53" t="s">
        <v>188</v>
      </c>
      <c r="O4" s="6"/>
      <c r="Q4" s="27"/>
    </row>
    <row r="5" s="1" customFormat="1" spans="1:16384">
      <c r="A5" s="8">
        <v>2</v>
      </c>
      <c r="B5" s="5"/>
      <c r="C5" s="5"/>
      <c r="D5" s="5"/>
      <c r="E5" s="6" t="s">
        <v>85</v>
      </c>
      <c r="F5" s="54" t="s">
        <v>86</v>
      </c>
      <c r="G5" s="54" t="s">
        <v>86</v>
      </c>
      <c r="H5" s="54" t="s">
        <v>172</v>
      </c>
      <c r="I5" s="54" t="s">
        <v>86</v>
      </c>
      <c r="J5" s="54" t="s">
        <v>86</v>
      </c>
      <c r="K5" s="54" t="s">
        <v>86</v>
      </c>
      <c r="L5" s="54" t="s">
        <v>172</v>
      </c>
      <c r="M5" s="54" t="s">
        <v>172</v>
      </c>
      <c r="N5" s="54" t="s">
        <v>86</v>
      </c>
      <c r="O5" s="6"/>
      <c r="XEW5" s="51"/>
      <c r="XEX5" s="51"/>
      <c r="XEY5" s="51"/>
      <c r="XEZ5" s="51"/>
      <c r="XFA5" s="51"/>
      <c r="XFB5" s="51"/>
      <c r="XFC5" s="51"/>
      <c r="XFD5" s="51"/>
    </row>
    <row r="6" customFormat="1" spans="1:15">
      <c r="A6" s="8">
        <v>3</v>
      </c>
      <c r="B6" s="5"/>
      <c r="C6" s="5"/>
      <c r="D6" s="5"/>
      <c r="E6" s="6" t="s">
        <v>89</v>
      </c>
      <c r="F6" s="141" t="s">
        <v>148</v>
      </c>
      <c r="G6" s="141" t="s">
        <v>189</v>
      </c>
      <c r="H6" s="141" t="s">
        <v>190</v>
      </c>
      <c r="I6" s="141" t="s">
        <v>148</v>
      </c>
      <c r="J6" s="141" t="s">
        <v>148</v>
      </c>
      <c r="K6" s="141" t="s">
        <v>148</v>
      </c>
      <c r="L6" s="141" t="s">
        <v>190</v>
      </c>
      <c r="M6" s="141" t="s">
        <v>191</v>
      </c>
      <c r="N6" s="141" t="s">
        <v>189</v>
      </c>
      <c r="O6" s="6"/>
    </row>
    <row r="7" customFormat="1" spans="1:15">
      <c r="A7" s="8">
        <v>4</v>
      </c>
      <c r="B7" s="5"/>
      <c r="C7" s="5"/>
      <c r="D7" s="5"/>
      <c r="E7" s="6" t="s">
        <v>94</v>
      </c>
      <c r="F7" s="55" t="s">
        <v>192</v>
      </c>
      <c r="G7" s="55" t="s">
        <v>179</v>
      </c>
      <c r="H7" s="55" t="s">
        <v>193</v>
      </c>
      <c r="I7" s="55" t="s">
        <v>194</v>
      </c>
      <c r="J7" s="55" t="s">
        <v>192</v>
      </c>
      <c r="K7" s="55" t="s">
        <v>192</v>
      </c>
      <c r="L7" s="55" t="s">
        <v>193</v>
      </c>
      <c r="M7" s="55" t="s">
        <v>195</v>
      </c>
      <c r="N7" s="55" t="s">
        <v>179</v>
      </c>
      <c r="O7" s="6"/>
    </row>
    <row r="8" customFormat="1" spans="1:15">
      <c r="A8" s="8">
        <v>5</v>
      </c>
      <c r="B8" s="5"/>
      <c r="C8" s="5"/>
      <c r="D8" s="5"/>
      <c r="E8" s="6" t="s">
        <v>97</v>
      </c>
      <c r="F8" s="54">
        <v>3000</v>
      </c>
      <c r="G8" s="54">
        <v>5000</v>
      </c>
      <c r="H8" s="54">
        <v>3000</v>
      </c>
      <c r="I8" s="54">
        <v>3000</v>
      </c>
      <c r="J8" s="54">
        <v>5000</v>
      </c>
      <c r="K8" s="54">
        <v>3000</v>
      </c>
      <c r="L8" s="54">
        <v>3000</v>
      </c>
      <c r="M8" s="54">
        <v>3000</v>
      </c>
      <c r="N8" s="54">
        <v>5000</v>
      </c>
      <c r="O8" s="6"/>
    </row>
    <row r="9" customFormat="1" spans="1:15">
      <c r="A9" s="8">
        <v>6</v>
      </c>
      <c r="B9" s="5"/>
      <c r="C9" s="5"/>
      <c r="D9" s="5"/>
      <c r="E9" s="6" t="s">
        <v>99</v>
      </c>
      <c r="F9" s="54">
        <v>1.75</v>
      </c>
      <c r="G9" s="54">
        <v>1</v>
      </c>
      <c r="H9" s="54">
        <v>1.75</v>
      </c>
      <c r="I9" s="54">
        <v>1.75</v>
      </c>
      <c r="J9" s="56">
        <v>1</v>
      </c>
      <c r="K9" s="54">
        <v>1.75</v>
      </c>
      <c r="L9" s="54">
        <v>1.75</v>
      </c>
      <c r="M9" s="54">
        <v>1.75</v>
      </c>
      <c r="N9" s="56">
        <v>1</v>
      </c>
      <c r="O9" s="6"/>
    </row>
    <row r="10" customFormat="1" spans="1:16">
      <c r="A10" s="8">
        <v>7</v>
      </c>
      <c r="B10" s="5"/>
      <c r="C10" s="5"/>
      <c r="D10" s="5"/>
      <c r="E10" s="6" t="s">
        <v>100</v>
      </c>
      <c r="F10" s="54">
        <v>1</v>
      </c>
      <c r="G10" s="54">
        <v>1</v>
      </c>
      <c r="H10" s="54">
        <v>1</v>
      </c>
      <c r="I10" s="54">
        <v>1</v>
      </c>
      <c r="J10" s="54">
        <v>1</v>
      </c>
      <c r="K10" s="54">
        <v>1</v>
      </c>
      <c r="L10" s="54">
        <v>1</v>
      </c>
      <c r="M10" s="54">
        <v>1</v>
      </c>
      <c r="N10" s="54">
        <v>1</v>
      </c>
      <c r="O10" s="6"/>
      <c r="P10">
        <f>SUM(F10:N10)</f>
        <v>9</v>
      </c>
    </row>
    <row r="11" customFormat="1" spans="1:15">
      <c r="A11" s="8">
        <v>8</v>
      </c>
      <c r="B11" s="5"/>
      <c r="C11" s="5"/>
      <c r="D11" s="5"/>
      <c r="E11" s="6" t="s">
        <v>101</v>
      </c>
      <c r="F11" s="54">
        <v>1.9</v>
      </c>
      <c r="G11" s="54">
        <v>1.9</v>
      </c>
      <c r="H11" s="54">
        <v>1.9</v>
      </c>
      <c r="I11" s="54">
        <v>1.9</v>
      </c>
      <c r="J11" s="54">
        <v>1.9</v>
      </c>
      <c r="K11" s="54">
        <v>1.9</v>
      </c>
      <c r="L11" s="54">
        <v>1.9</v>
      </c>
      <c r="M11" s="54">
        <v>1.9</v>
      </c>
      <c r="N11" s="54">
        <v>1.9</v>
      </c>
      <c r="O11" s="6"/>
    </row>
    <row r="12" ht="33" spans="1:15">
      <c r="A12" s="8">
        <v>9</v>
      </c>
      <c r="B12" s="5"/>
      <c r="C12" s="5"/>
      <c r="D12" s="5"/>
      <c r="E12" s="6" t="s">
        <v>102</v>
      </c>
      <c r="F12" s="54">
        <v>70.05</v>
      </c>
      <c r="G12" s="54">
        <v>75.2</v>
      </c>
      <c r="H12" s="54">
        <v>78.85</v>
      </c>
      <c r="I12" s="54">
        <v>70.05</v>
      </c>
      <c r="J12" s="54">
        <v>70.2</v>
      </c>
      <c r="K12" s="54">
        <v>70.05</v>
      </c>
      <c r="L12" s="54">
        <v>78.85</v>
      </c>
      <c r="M12" s="54">
        <v>78.85</v>
      </c>
      <c r="N12" s="54">
        <v>75.2</v>
      </c>
      <c r="O12" s="6"/>
    </row>
    <row r="13" spans="1:15">
      <c r="A13" s="33">
        <v>10</v>
      </c>
      <c r="B13" s="10" t="s">
        <v>103</v>
      </c>
      <c r="C13" s="10"/>
      <c r="D13" s="10"/>
      <c r="E13" s="11" t="s">
        <v>103</v>
      </c>
      <c r="F13" s="12"/>
      <c r="G13" s="12"/>
      <c r="H13" s="12"/>
      <c r="I13" s="12"/>
      <c r="J13" s="12"/>
      <c r="K13" s="12"/>
      <c r="L13" s="12"/>
      <c r="M13" s="12"/>
      <c r="N13" s="12"/>
      <c r="O13" s="31" t="s">
        <v>104</v>
      </c>
    </row>
    <row r="14" ht="30" customHeight="1" spans="1:15">
      <c r="A14" s="8">
        <v>11</v>
      </c>
      <c r="B14" s="34" t="s">
        <v>105</v>
      </c>
      <c r="C14" s="8" t="s">
        <v>106</v>
      </c>
      <c r="D14" s="8"/>
      <c r="E14" s="35" t="s">
        <v>107</v>
      </c>
      <c r="F14" s="36"/>
      <c r="G14" s="37"/>
      <c r="H14" s="37"/>
      <c r="I14" s="37"/>
      <c r="J14" s="37"/>
      <c r="K14" s="37"/>
      <c r="L14" s="37"/>
      <c r="M14" s="37"/>
      <c r="N14" s="37"/>
      <c r="O14" s="31" t="s">
        <v>104</v>
      </c>
    </row>
    <row r="15" spans="1:15">
      <c r="A15" s="8">
        <v>12</v>
      </c>
      <c r="B15" s="34"/>
      <c r="C15" s="8" t="s">
        <v>108</v>
      </c>
      <c r="D15" s="8"/>
      <c r="E15" s="8" t="s">
        <v>109</v>
      </c>
      <c r="F15" s="36"/>
      <c r="G15" s="37"/>
      <c r="H15" s="37"/>
      <c r="I15" s="37"/>
      <c r="J15" s="37"/>
      <c r="K15" s="37"/>
      <c r="L15" s="37"/>
      <c r="M15" s="37"/>
      <c r="N15" s="37"/>
      <c r="O15" s="31" t="s">
        <v>104</v>
      </c>
    </row>
    <row r="16" spans="1:15">
      <c r="A16" s="8">
        <v>13</v>
      </c>
      <c r="B16" s="34"/>
      <c r="C16" s="8" t="s">
        <v>110</v>
      </c>
      <c r="D16" s="8"/>
      <c r="E16" s="8" t="s">
        <v>111</v>
      </c>
      <c r="F16" s="36"/>
      <c r="G16" s="37"/>
      <c r="H16" s="37"/>
      <c r="I16" s="37"/>
      <c r="J16" s="37"/>
      <c r="K16" s="37"/>
      <c r="L16" s="37"/>
      <c r="M16" s="37"/>
      <c r="N16" s="37"/>
      <c r="O16" s="31" t="s">
        <v>104</v>
      </c>
    </row>
    <row r="17" spans="1:15">
      <c r="A17" s="8">
        <v>14</v>
      </c>
      <c r="B17" s="34"/>
      <c r="C17" s="8" t="s">
        <v>112</v>
      </c>
      <c r="D17" s="8"/>
      <c r="E17" s="8" t="s">
        <v>113</v>
      </c>
      <c r="F17" s="38"/>
      <c r="G17" s="39"/>
      <c r="H17" s="39"/>
      <c r="I17" s="39"/>
      <c r="J17" s="39"/>
      <c r="K17" s="39"/>
      <c r="L17" s="39"/>
      <c r="M17" s="39"/>
      <c r="N17" s="39"/>
      <c r="O17" s="31" t="s">
        <v>104</v>
      </c>
    </row>
    <row r="18" spans="1:15">
      <c r="A18" s="8">
        <v>15</v>
      </c>
      <c r="B18" s="34"/>
      <c r="C18" s="8" t="s">
        <v>114</v>
      </c>
      <c r="D18" s="8"/>
      <c r="E18" s="40" t="s">
        <v>115</v>
      </c>
      <c r="F18" s="41">
        <f>F14+F16+F29+$F30</f>
        <v>0</v>
      </c>
      <c r="G18" s="41">
        <f t="shared" ref="G18:N18" si="0">G14+G16+G29+$F30</f>
        <v>0</v>
      </c>
      <c r="H18" s="41">
        <f t="shared" si="0"/>
        <v>0</v>
      </c>
      <c r="I18" s="41">
        <f t="shared" si="0"/>
        <v>0</v>
      </c>
      <c r="J18" s="41">
        <f t="shared" si="0"/>
        <v>0</v>
      </c>
      <c r="K18" s="41">
        <f t="shared" si="0"/>
        <v>0</v>
      </c>
      <c r="L18" s="41">
        <f t="shared" si="0"/>
        <v>0</v>
      </c>
      <c r="M18" s="41">
        <f t="shared" si="0"/>
        <v>0</v>
      </c>
      <c r="N18" s="41">
        <f t="shared" si="0"/>
        <v>0</v>
      </c>
      <c r="O18" s="41"/>
    </row>
    <row r="19" spans="1:15">
      <c r="A19" s="8">
        <v>16</v>
      </c>
      <c r="B19" s="34"/>
      <c r="C19" s="8"/>
      <c r="D19" s="8"/>
      <c r="E19" s="40" t="s">
        <v>109</v>
      </c>
      <c r="F19" s="41">
        <f t="shared" ref="F19:N19" si="1">F15</f>
        <v>0</v>
      </c>
      <c r="G19" s="41">
        <f t="shared" si="1"/>
        <v>0</v>
      </c>
      <c r="H19" s="41">
        <f t="shared" si="1"/>
        <v>0</v>
      </c>
      <c r="I19" s="41">
        <f t="shared" si="1"/>
        <v>0</v>
      </c>
      <c r="J19" s="41">
        <f t="shared" si="1"/>
        <v>0</v>
      </c>
      <c r="K19" s="41">
        <f t="shared" si="1"/>
        <v>0</v>
      </c>
      <c r="L19" s="41">
        <f t="shared" si="1"/>
        <v>0</v>
      </c>
      <c r="M19" s="41">
        <f t="shared" si="1"/>
        <v>0</v>
      </c>
      <c r="N19" s="41">
        <f t="shared" si="1"/>
        <v>0</v>
      </c>
      <c r="O19" s="41"/>
    </row>
    <row r="20" spans="1:15">
      <c r="A20" s="8">
        <v>17</v>
      </c>
      <c r="B20" s="34"/>
      <c r="C20" s="8"/>
      <c r="D20" s="8"/>
      <c r="E20" s="42" t="s">
        <v>116</v>
      </c>
      <c r="F20" s="41">
        <f t="shared" ref="F20:N20" si="2">F17</f>
        <v>0</v>
      </c>
      <c r="G20" s="41">
        <f t="shared" si="2"/>
        <v>0</v>
      </c>
      <c r="H20" s="41">
        <f t="shared" si="2"/>
        <v>0</v>
      </c>
      <c r="I20" s="41">
        <f t="shared" si="2"/>
        <v>0</v>
      </c>
      <c r="J20" s="41">
        <f t="shared" si="2"/>
        <v>0</v>
      </c>
      <c r="K20" s="41">
        <f t="shared" si="2"/>
        <v>0</v>
      </c>
      <c r="L20" s="41">
        <f t="shared" si="2"/>
        <v>0</v>
      </c>
      <c r="M20" s="41">
        <f t="shared" si="2"/>
        <v>0</v>
      </c>
      <c r="N20" s="41">
        <f t="shared" si="2"/>
        <v>0</v>
      </c>
      <c r="O20" s="41"/>
    </row>
    <row r="21" spans="1:15">
      <c r="A21" s="8">
        <v>18</v>
      </c>
      <c r="B21" s="34"/>
      <c r="C21" s="8"/>
      <c r="D21" s="8"/>
      <c r="E21" s="43" t="s">
        <v>117</v>
      </c>
      <c r="F21" s="18">
        <f t="shared" ref="F21:N21" si="3">SUM(F18:F20)</f>
        <v>0</v>
      </c>
      <c r="G21" s="18">
        <f t="shared" si="3"/>
        <v>0</v>
      </c>
      <c r="H21" s="18">
        <f t="shared" si="3"/>
        <v>0</v>
      </c>
      <c r="I21" s="18">
        <f t="shared" si="3"/>
        <v>0</v>
      </c>
      <c r="J21" s="18">
        <f t="shared" si="3"/>
        <v>0</v>
      </c>
      <c r="K21" s="18">
        <f t="shared" si="3"/>
        <v>0</v>
      </c>
      <c r="L21" s="18">
        <f t="shared" si="3"/>
        <v>0</v>
      </c>
      <c r="M21" s="18">
        <f t="shared" si="3"/>
        <v>0</v>
      </c>
      <c r="N21" s="18">
        <f t="shared" si="3"/>
        <v>0</v>
      </c>
      <c r="O21" s="18"/>
    </row>
    <row r="22" spans="1:15">
      <c r="A22" s="8">
        <v>19</v>
      </c>
      <c r="B22" s="34"/>
      <c r="C22" s="8" t="s">
        <v>118</v>
      </c>
      <c r="D22" s="8"/>
      <c r="E22" s="44" t="s">
        <v>119</v>
      </c>
      <c r="F22" s="45">
        <f t="shared" ref="F22:N22" si="4">F18*F10</f>
        <v>0</v>
      </c>
      <c r="G22" s="45">
        <f t="shared" si="4"/>
        <v>0</v>
      </c>
      <c r="H22" s="45">
        <f t="shared" si="4"/>
        <v>0</v>
      </c>
      <c r="I22" s="45">
        <f t="shared" si="4"/>
        <v>0</v>
      </c>
      <c r="J22" s="45">
        <f t="shared" si="4"/>
        <v>0</v>
      </c>
      <c r="K22" s="45">
        <f t="shared" si="4"/>
        <v>0</v>
      </c>
      <c r="L22" s="45">
        <f t="shared" si="4"/>
        <v>0</v>
      </c>
      <c r="M22" s="45">
        <f t="shared" si="4"/>
        <v>0</v>
      </c>
      <c r="N22" s="45">
        <f t="shared" si="4"/>
        <v>0</v>
      </c>
      <c r="O22" s="45"/>
    </row>
    <row r="23" spans="1:15">
      <c r="A23" s="8">
        <v>20</v>
      </c>
      <c r="B23" s="34"/>
      <c r="C23" s="8"/>
      <c r="D23" s="8"/>
      <c r="E23" s="44" t="s">
        <v>120</v>
      </c>
      <c r="F23" s="45">
        <f t="shared" ref="F23:N23" si="5">F19*F10</f>
        <v>0</v>
      </c>
      <c r="G23" s="45">
        <f t="shared" si="5"/>
        <v>0</v>
      </c>
      <c r="H23" s="45">
        <f t="shared" si="5"/>
        <v>0</v>
      </c>
      <c r="I23" s="45">
        <f t="shared" si="5"/>
        <v>0</v>
      </c>
      <c r="J23" s="45">
        <f t="shared" si="5"/>
        <v>0</v>
      </c>
      <c r="K23" s="45">
        <f t="shared" si="5"/>
        <v>0</v>
      </c>
      <c r="L23" s="45">
        <f t="shared" si="5"/>
        <v>0</v>
      </c>
      <c r="M23" s="45">
        <f t="shared" si="5"/>
        <v>0</v>
      </c>
      <c r="N23" s="45">
        <f t="shared" si="5"/>
        <v>0</v>
      </c>
      <c r="O23" s="45"/>
    </row>
    <row r="24" spans="1:15">
      <c r="A24" s="8">
        <v>21</v>
      </c>
      <c r="B24" s="34"/>
      <c r="C24" s="8"/>
      <c r="D24" s="8"/>
      <c r="E24" s="44" t="s">
        <v>121</v>
      </c>
      <c r="F24" s="45">
        <f t="shared" ref="F24:N24" si="6">F20*F10</f>
        <v>0</v>
      </c>
      <c r="G24" s="45">
        <f t="shared" si="6"/>
        <v>0</v>
      </c>
      <c r="H24" s="45">
        <f t="shared" si="6"/>
        <v>0</v>
      </c>
      <c r="I24" s="45">
        <f t="shared" si="6"/>
        <v>0</v>
      </c>
      <c r="J24" s="45">
        <f t="shared" si="6"/>
        <v>0</v>
      </c>
      <c r="K24" s="45">
        <f t="shared" si="6"/>
        <v>0</v>
      </c>
      <c r="L24" s="45">
        <f t="shared" si="6"/>
        <v>0</v>
      </c>
      <c r="M24" s="45">
        <f t="shared" si="6"/>
        <v>0</v>
      </c>
      <c r="N24" s="45">
        <f t="shared" si="6"/>
        <v>0</v>
      </c>
      <c r="O24" s="45"/>
    </row>
    <row r="25" spans="1:15">
      <c r="A25" s="8">
        <v>22</v>
      </c>
      <c r="B25" s="34"/>
      <c r="C25" s="8"/>
      <c r="D25" s="8"/>
      <c r="E25" s="43" t="s">
        <v>117</v>
      </c>
      <c r="F25" s="18">
        <f t="shared" ref="F25:N25" si="7">SUM(F22:F24)</f>
        <v>0</v>
      </c>
      <c r="G25" s="18">
        <f t="shared" si="7"/>
        <v>0</v>
      </c>
      <c r="H25" s="18">
        <f t="shared" si="7"/>
        <v>0</v>
      </c>
      <c r="I25" s="18">
        <f t="shared" si="7"/>
        <v>0</v>
      </c>
      <c r="J25" s="18">
        <f t="shared" si="7"/>
        <v>0</v>
      </c>
      <c r="K25" s="18">
        <f t="shared" si="7"/>
        <v>0</v>
      </c>
      <c r="L25" s="18">
        <f t="shared" si="7"/>
        <v>0</v>
      </c>
      <c r="M25" s="18">
        <f t="shared" si="7"/>
        <v>0</v>
      </c>
      <c r="N25" s="18">
        <f t="shared" si="7"/>
        <v>0</v>
      </c>
      <c r="O25" s="18"/>
    </row>
    <row r="26" ht="18.95" customHeight="1" spans="1:15">
      <c r="A26" s="8">
        <v>23</v>
      </c>
      <c r="B26" s="34"/>
      <c r="C26" s="8"/>
      <c r="D26" s="8"/>
      <c r="E26" s="43" t="s">
        <v>122</v>
      </c>
      <c r="F26" s="22">
        <f>SUM(F25:N25)</f>
        <v>0</v>
      </c>
      <c r="G26" s="23"/>
      <c r="H26" s="23"/>
      <c r="I26" s="23"/>
      <c r="J26" s="23"/>
      <c r="K26" s="23"/>
      <c r="L26" s="23"/>
      <c r="M26" s="23"/>
      <c r="N26" s="23"/>
      <c r="O26" s="18"/>
    </row>
    <row r="27" ht="36.95" customHeight="1" spans="1:15">
      <c r="A27" s="8">
        <v>24</v>
      </c>
      <c r="B27" s="34"/>
      <c r="C27" s="8" t="s">
        <v>123</v>
      </c>
      <c r="D27" s="8"/>
      <c r="E27" s="24" t="s">
        <v>124</v>
      </c>
      <c r="F27" s="25"/>
      <c r="G27" s="46"/>
      <c r="H27" s="46"/>
      <c r="I27" s="46"/>
      <c r="J27" s="46"/>
      <c r="K27" s="46"/>
      <c r="L27" s="46"/>
      <c r="M27" s="46"/>
      <c r="N27" s="46"/>
      <c r="O27" s="31" t="s">
        <v>104</v>
      </c>
    </row>
    <row r="28" ht="36.95" customHeight="1" spans="1:15">
      <c r="A28" s="8">
        <v>25</v>
      </c>
      <c r="B28" s="34"/>
      <c r="C28" s="8" t="s">
        <v>125</v>
      </c>
      <c r="D28" s="8"/>
      <c r="E28" s="24" t="s">
        <v>126</v>
      </c>
      <c r="F28" s="25"/>
      <c r="G28" s="46"/>
      <c r="H28" s="46"/>
      <c r="I28" s="46"/>
      <c r="J28" s="46"/>
      <c r="K28" s="46"/>
      <c r="L28" s="46"/>
      <c r="M28" s="46"/>
      <c r="N28" s="46"/>
      <c r="O28" s="31" t="s">
        <v>104</v>
      </c>
    </row>
    <row r="29" spans="1:15">
      <c r="A29" s="8">
        <v>26</v>
      </c>
      <c r="B29" s="34"/>
      <c r="C29" s="8" t="s">
        <v>127</v>
      </c>
      <c r="D29" s="8"/>
      <c r="E29" s="8" t="s">
        <v>128</v>
      </c>
      <c r="F29" s="25"/>
      <c r="G29" s="46"/>
      <c r="H29" s="46"/>
      <c r="I29" s="46"/>
      <c r="J29" s="46"/>
      <c r="K29" s="46"/>
      <c r="L29" s="46"/>
      <c r="M29" s="46"/>
      <c r="N29" s="46"/>
      <c r="O29" s="31" t="s">
        <v>104</v>
      </c>
    </row>
    <row r="30" ht="37.5" customHeight="1" spans="1:15">
      <c r="A30" s="8">
        <v>27</v>
      </c>
      <c r="B30" s="34"/>
      <c r="C30" s="8" t="s">
        <v>130</v>
      </c>
      <c r="D30" s="8"/>
      <c r="E30" s="8" t="s">
        <v>128</v>
      </c>
      <c r="F30" s="47"/>
      <c r="G30" s="48"/>
      <c r="H30" s="48"/>
      <c r="I30" s="48"/>
      <c r="J30" s="48"/>
      <c r="K30" s="48"/>
      <c r="L30" s="48"/>
      <c r="M30" s="48"/>
      <c r="N30" s="50"/>
      <c r="O30" s="31" t="s">
        <v>104</v>
      </c>
    </row>
  </sheetData>
  <mergeCells count="17">
    <mergeCell ref="A2:O2"/>
    <mergeCell ref="B3:D3"/>
    <mergeCell ref="B13:D13"/>
    <mergeCell ref="C14:D14"/>
    <mergeCell ref="C15:D15"/>
    <mergeCell ref="C16:D16"/>
    <mergeCell ref="C17:D17"/>
    <mergeCell ref="F26:N26"/>
    <mergeCell ref="C27:D27"/>
    <mergeCell ref="C28:D28"/>
    <mergeCell ref="C29:D29"/>
    <mergeCell ref="C30:D30"/>
    <mergeCell ref="F30:N30"/>
    <mergeCell ref="B14:B30"/>
    <mergeCell ref="B4:D12"/>
    <mergeCell ref="C18:D21"/>
    <mergeCell ref="C22:D2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workbookViewId="0">
      <selection activeCell="L12" sqref="L12"/>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14" width="13.375" style="2" customWidth="1"/>
    <col min="15" max="15" width="10.375" style="2" customWidth="1"/>
    <col min="16" max="16384" width="9" style="2"/>
  </cols>
  <sheetData>
    <row r="2" ht="27.75" spans="1:15">
      <c r="A2" s="3" t="s">
        <v>196</v>
      </c>
      <c r="B2" s="4"/>
      <c r="C2" s="4"/>
      <c r="D2" s="4"/>
      <c r="E2" s="4"/>
      <c r="F2" s="4"/>
      <c r="G2" s="4"/>
      <c r="H2" s="4"/>
      <c r="I2" s="4"/>
      <c r="J2" s="4"/>
      <c r="K2" s="4"/>
      <c r="L2" s="4"/>
      <c r="M2" s="4"/>
      <c r="N2" s="4"/>
      <c r="O2" s="4"/>
    </row>
    <row r="3" ht="21.95" customHeight="1" spans="1:15">
      <c r="A3" s="5" t="s">
        <v>6</v>
      </c>
      <c r="B3" s="5" t="s">
        <v>74</v>
      </c>
      <c r="C3" s="5"/>
      <c r="D3" s="5"/>
      <c r="E3" s="6" t="s">
        <v>75</v>
      </c>
      <c r="F3" s="53" t="s">
        <v>185</v>
      </c>
      <c r="G3" s="53" t="s">
        <v>185</v>
      </c>
      <c r="H3" s="53" t="s">
        <v>185</v>
      </c>
      <c r="I3" s="53" t="s">
        <v>185</v>
      </c>
      <c r="J3" s="53" t="s">
        <v>186</v>
      </c>
      <c r="K3" s="53" t="s">
        <v>186</v>
      </c>
      <c r="L3" s="53" t="s">
        <v>186</v>
      </c>
      <c r="M3" s="53" t="s">
        <v>186</v>
      </c>
      <c r="N3" s="53" t="s">
        <v>186</v>
      </c>
      <c r="O3" s="6" t="s">
        <v>11</v>
      </c>
    </row>
    <row r="4" ht="42" customHeight="1" spans="1:17">
      <c r="A4" s="8">
        <v>1</v>
      </c>
      <c r="B4" s="5" t="s">
        <v>76</v>
      </c>
      <c r="C4" s="5"/>
      <c r="D4" s="5"/>
      <c r="E4" s="6" t="s">
        <v>77</v>
      </c>
      <c r="F4" s="54" t="s">
        <v>160</v>
      </c>
      <c r="G4" s="54" t="s">
        <v>161</v>
      </c>
      <c r="H4" s="54" t="s">
        <v>162</v>
      </c>
      <c r="I4" s="53" t="s">
        <v>187</v>
      </c>
      <c r="J4" s="53" t="s">
        <v>163</v>
      </c>
      <c r="K4" s="53" t="s">
        <v>164</v>
      </c>
      <c r="L4" s="53" t="s">
        <v>165</v>
      </c>
      <c r="M4" s="53" t="s">
        <v>166</v>
      </c>
      <c r="N4" s="53" t="s">
        <v>188</v>
      </c>
      <c r="O4" s="6"/>
      <c r="Q4" s="27"/>
    </row>
    <row r="5" s="1" customFormat="1" ht="34.5" spans="1:16384">
      <c r="A5" s="8">
        <v>2</v>
      </c>
      <c r="B5" s="5"/>
      <c r="C5" s="5"/>
      <c r="D5" s="5"/>
      <c r="E5" s="6" t="s">
        <v>85</v>
      </c>
      <c r="F5" s="54" t="s">
        <v>86</v>
      </c>
      <c r="G5" s="54" t="s">
        <v>86</v>
      </c>
      <c r="H5" s="54" t="s">
        <v>172</v>
      </c>
      <c r="I5" s="54" t="s">
        <v>86</v>
      </c>
      <c r="J5" s="54" t="s">
        <v>86</v>
      </c>
      <c r="K5" s="54" t="s">
        <v>86</v>
      </c>
      <c r="L5" s="54" t="s">
        <v>172</v>
      </c>
      <c r="M5" s="54" t="s">
        <v>172</v>
      </c>
      <c r="N5" s="54" t="s">
        <v>86</v>
      </c>
      <c r="O5" s="6"/>
      <c r="XEW5" s="51"/>
      <c r="XEX5" s="51"/>
      <c r="XEY5" s="51"/>
      <c r="XEZ5" s="51"/>
      <c r="XFA5" s="51"/>
      <c r="XFB5" s="51"/>
      <c r="XFC5" s="51"/>
      <c r="XFD5" s="51"/>
    </row>
    <row r="6" customFormat="1" ht="17.1" customHeight="1" spans="1:15">
      <c r="A6" s="8">
        <v>3</v>
      </c>
      <c r="B6" s="5"/>
      <c r="C6" s="5"/>
      <c r="D6" s="5"/>
      <c r="E6" s="6" t="s">
        <v>89</v>
      </c>
      <c r="F6" s="141" t="s">
        <v>148</v>
      </c>
      <c r="G6" s="141" t="s">
        <v>189</v>
      </c>
      <c r="H6" s="141" t="s">
        <v>190</v>
      </c>
      <c r="I6" s="141" t="s">
        <v>148</v>
      </c>
      <c r="J6" s="141" t="s">
        <v>148</v>
      </c>
      <c r="K6" s="141" t="s">
        <v>148</v>
      </c>
      <c r="L6" s="141" t="s">
        <v>190</v>
      </c>
      <c r="M6" s="141" t="s">
        <v>191</v>
      </c>
      <c r="N6" s="141" t="s">
        <v>189</v>
      </c>
      <c r="O6" s="6"/>
    </row>
    <row r="7" customFormat="1" ht="17.1" customHeight="1" spans="1:15">
      <c r="A7" s="8">
        <v>4</v>
      </c>
      <c r="B7" s="5"/>
      <c r="C7" s="5"/>
      <c r="D7" s="5"/>
      <c r="E7" s="6" t="s">
        <v>94</v>
      </c>
      <c r="F7" s="55" t="s">
        <v>192</v>
      </c>
      <c r="G7" s="55" t="s">
        <v>179</v>
      </c>
      <c r="H7" s="55" t="s">
        <v>193</v>
      </c>
      <c r="I7" s="55" t="s">
        <v>194</v>
      </c>
      <c r="J7" s="55" t="s">
        <v>192</v>
      </c>
      <c r="K7" s="55" t="s">
        <v>192</v>
      </c>
      <c r="L7" s="55" t="s">
        <v>193</v>
      </c>
      <c r="M7" s="55" t="s">
        <v>195</v>
      </c>
      <c r="N7" s="55" t="s">
        <v>179</v>
      </c>
      <c r="O7" s="6"/>
    </row>
    <row r="8" customFormat="1" ht="17.1" customHeight="1" spans="1:15">
      <c r="A8" s="8">
        <v>5</v>
      </c>
      <c r="B8" s="5"/>
      <c r="C8" s="5"/>
      <c r="D8" s="5"/>
      <c r="E8" s="6" t="s">
        <v>97</v>
      </c>
      <c r="F8" s="54">
        <v>3000</v>
      </c>
      <c r="G8" s="54">
        <v>5000</v>
      </c>
      <c r="H8" s="54">
        <v>3000</v>
      </c>
      <c r="I8" s="54">
        <v>3000</v>
      </c>
      <c r="J8" s="54">
        <v>5000</v>
      </c>
      <c r="K8" s="54">
        <v>3000</v>
      </c>
      <c r="L8" s="54">
        <v>3000</v>
      </c>
      <c r="M8" s="54">
        <v>3000</v>
      </c>
      <c r="N8" s="54">
        <v>5000</v>
      </c>
      <c r="O8" s="6"/>
    </row>
    <row r="9" customFormat="1" ht="17.1" customHeight="1" spans="1:15">
      <c r="A9" s="8">
        <v>6</v>
      </c>
      <c r="B9" s="5"/>
      <c r="C9" s="5"/>
      <c r="D9" s="5"/>
      <c r="E9" s="6" t="s">
        <v>99</v>
      </c>
      <c r="F9" s="54">
        <v>1.75</v>
      </c>
      <c r="G9" s="54">
        <v>1</v>
      </c>
      <c r="H9" s="54">
        <v>1.75</v>
      </c>
      <c r="I9" s="54">
        <v>1.75</v>
      </c>
      <c r="J9" s="56">
        <v>1</v>
      </c>
      <c r="K9" s="54">
        <v>1.75</v>
      </c>
      <c r="L9" s="54">
        <v>1.75</v>
      </c>
      <c r="M9" s="54">
        <v>1.75</v>
      </c>
      <c r="N9" s="56">
        <v>1</v>
      </c>
      <c r="O9" s="6"/>
    </row>
    <row r="10" customFormat="1" ht="17.1" customHeight="1" spans="1:16">
      <c r="A10" s="8">
        <v>7</v>
      </c>
      <c r="B10" s="5"/>
      <c r="C10" s="5"/>
      <c r="D10" s="5"/>
      <c r="E10" s="6" t="s">
        <v>100</v>
      </c>
      <c r="F10" s="54">
        <v>1</v>
      </c>
      <c r="G10" s="54">
        <v>1</v>
      </c>
      <c r="H10" s="54">
        <v>1</v>
      </c>
      <c r="I10" s="54">
        <v>1</v>
      </c>
      <c r="J10" s="54">
        <v>1</v>
      </c>
      <c r="K10" s="54">
        <v>1</v>
      </c>
      <c r="L10" s="54">
        <v>1</v>
      </c>
      <c r="M10" s="54">
        <v>1</v>
      </c>
      <c r="N10" s="54">
        <v>1</v>
      </c>
      <c r="O10" s="6"/>
      <c r="P10">
        <f>SUM(F10:N10)</f>
        <v>9</v>
      </c>
    </row>
    <row r="11" customFormat="1" ht="17.1" customHeight="1" spans="1:15">
      <c r="A11" s="8">
        <v>8</v>
      </c>
      <c r="B11" s="5"/>
      <c r="C11" s="5"/>
      <c r="D11" s="5"/>
      <c r="E11" s="6" t="s">
        <v>101</v>
      </c>
      <c r="F11" s="54">
        <v>1.9</v>
      </c>
      <c r="G11" s="54">
        <v>1.9</v>
      </c>
      <c r="H11" s="54">
        <v>1.9</v>
      </c>
      <c r="I11" s="54">
        <v>1.9</v>
      </c>
      <c r="J11" s="54">
        <v>1.9</v>
      </c>
      <c r="K11" s="54">
        <v>1.9</v>
      </c>
      <c r="L11" s="54">
        <v>1.9</v>
      </c>
      <c r="M11" s="54">
        <v>1.9</v>
      </c>
      <c r="N11" s="54">
        <v>1.9</v>
      </c>
      <c r="O11" s="6"/>
    </row>
    <row r="12" ht="33" spans="1:15">
      <c r="A12" s="8">
        <v>9</v>
      </c>
      <c r="B12" s="5"/>
      <c r="C12" s="5"/>
      <c r="D12" s="5"/>
      <c r="E12" s="6" t="s">
        <v>102</v>
      </c>
      <c r="F12" s="54">
        <v>70.05</v>
      </c>
      <c r="G12" s="54">
        <v>75.2</v>
      </c>
      <c r="H12" s="54">
        <v>78.85</v>
      </c>
      <c r="I12" s="54">
        <v>70.05</v>
      </c>
      <c r="J12" s="54">
        <v>70.2</v>
      </c>
      <c r="K12" s="54">
        <v>70.05</v>
      </c>
      <c r="L12" s="54">
        <v>78.85</v>
      </c>
      <c r="M12" s="54">
        <v>78.85</v>
      </c>
      <c r="N12" s="54">
        <v>75.2</v>
      </c>
      <c r="O12" s="6"/>
    </row>
    <row r="13" ht="23.1" customHeight="1" spans="1:15">
      <c r="A13" s="8">
        <v>10</v>
      </c>
      <c r="B13" s="10" t="s">
        <v>103</v>
      </c>
      <c r="C13" s="10"/>
      <c r="D13" s="10"/>
      <c r="E13" s="11" t="s">
        <v>103</v>
      </c>
      <c r="F13" s="12"/>
      <c r="G13" s="12"/>
      <c r="H13" s="12"/>
      <c r="I13" s="12"/>
      <c r="J13" s="12"/>
      <c r="K13" s="12"/>
      <c r="L13" s="12"/>
      <c r="M13" s="12"/>
      <c r="N13" s="12"/>
      <c r="O13" s="31" t="s">
        <v>104</v>
      </c>
    </row>
    <row r="14" ht="30" customHeight="1" spans="1:15">
      <c r="A14" s="8">
        <v>11</v>
      </c>
      <c r="B14" s="13" t="s">
        <v>132</v>
      </c>
      <c r="C14" s="8" t="s">
        <v>114</v>
      </c>
      <c r="D14" s="8"/>
      <c r="E14" s="8" t="s">
        <v>133</v>
      </c>
      <c r="F14" s="14"/>
      <c r="G14" s="14"/>
      <c r="H14" s="14"/>
      <c r="I14" s="14"/>
      <c r="J14" s="14"/>
      <c r="K14" s="14"/>
      <c r="L14" s="14"/>
      <c r="M14" s="14"/>
      <c r="N14" s="14"/>
      <c r="O14" s="31" t="s">
        <v>104</v>
      </c>
    </row>
    <row r="15" ht="30" customHeight="1" spans="1:15">
      <c r="A15" s="8">
        <v>12</v>
      </c>
      <c r="B15" s="13"/>
      <c r="C15" s="15" t="s">
        <v>118</v>
      </c>
      <c r="D15" s="16"/>
      <c r="E15" s="17" t="s">
        <v>134</v>
      </c>
      <c r="F15" s="18">
        <f t="shared" ref="F15:N15" si="0">F14*F10</f>
        <v>0</v>
      </c>
      <c r="G15" s="18">
        <f t="shared" si="0"/>
        <v>0</v>
      </c>
      <c r="H15" s="18">
        <f t="shared" si="0"/>
        <v>0</v>
      </c>
      <c r="I15" s="18">
        <f t="shared" si="0"/>
        <v>0</v>
      </c>
      <c r="J15" s="18">
        <f t="shared" si="0"/>
        <v>0</v>
      </c>
      <c r="K15" s="18">
        <f t="shared" si="0"/>
        <v>0</v>
      </c>
      <c r="L15" s="18">
        <f t="shared" si="0"/>
        <v>0</v>
      </c>
      <c r="M15" s="18">
        <f t="shared" si="0"/>
        <v>0</v>
      </c>
      <c r="N15" s="18">
        <f t="shared" si="0"/>
        <v>0</v>
      </c>
      <c r="O15" s="32"/>
    </row>
    <row r="16" ht="30" customHeight="1" spans="1:15">
      <c r="A16" s="8">
        <v>13</v>
      </c>
      <c r="B16" s="13"/>
      <c r="C16" s="19"/>
      <c r="D16" s="20"/>
      <c r="E16" s="21" t="s">
        <v>122</v>
      </c>
      <c r="F16" s="22">
        <f>SUM(F15:N15)</f>
        <v>0</v>
      </c>
      <c r="G16" s="23"/>
      <c r="H16" s="23"/>
      <c r="I16" s="23"/>
      <c r="J16" s="23"/>
      <c r="K16" s="23"/>
      <c r="L16" s="23"/>
      <c r="M16" s="23"/>
      <c r="N16" s="23"/>
      <c r="O16" s="18"/>
    </row>
    <row r="17" ht="56.1" customHeight="1" spans="1:15">
      <c r="A17" s="8">
        <v>14</v>
      </c>
      <c r="B17" s="13"/>
      <c r="C17" s="8" t="s">
        <v>123</v>
      </c>
      <c r="D17" s="8"/>
      <c r="E17" s="24" t="s">
        <v>124</v>
      </c>
      <c r="F17" s="25"/>
      <c r="G17" s="25"/>
      <c r="H17" s="25"/>
      <c r="I17" s="25"/>
      <c r="J17" s="25"/>
      <c r="K17" s="25"/>
      <c r="L17" s="25"/>
      <c r="M17" s="25"/>
      <c r="N17" s="25"/>
      <c r="O17" s="31" t="s">
        <v>104</v>
      </c>
    </row>
    <row r="18" ht="47.1" customHeight="1" spans="1:15">
      <c r="A18" s="8">
        <v>15</v>
      </c>
      <c r="B18" s="26"/>
      <c r="C18" s="8" t="s">
        <v>125</v>
      </c>
      <c r="D18" s="8"/>
      <c r="E18" s="24" t="s">
        <v>126</v>
      </c>
      <c r="F18" s="25"/>
      <c r="G18" s="25"/>
      <c r="H18" s="25"/>
      <c r="I18" s="25"/>
      <c r="J18" s="25"/>
      <c r="K18" s="25"/>
      <c r="L18" s="25"/>
      <c r="M18" s="25"/>
      <c r="N18" s="25"/>
      <c r="O18" s="31" t="s">
        <v>104</v>
      </c>
    </row>
  </sheetData>
  <mergeCells count="10">
    <mergeCell ref="A2:O2"/>
    <mergeCell ref="B3:D3"/>
    <mergeCell ref="B13:D13"/>
    <mergeCell ref="C14:D14"/>
    <mergeCell ref="F16:N16"/>
    <mergeCell ref="C17:D17"/>
    <mergeCell ref="C18:D18"/>
    <mergeCell ref="B14:B18"/>
    <mergeCell ref="B4:D12"/>
    <mergeCell ref="C15:D16"/>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30"/>
  <sheetViews>
    <sheetView workbookViewId="0">
      <selection activeCell="I13" sqref="I13"/>
    </sheetView>
  </sheetViews>
  <sheetFormatPr defaultColWidth="9" defaultRowHeight="17.25"/>
  <cols>
    <col min="1" max="1" width="5" style="2" customWidth="1"/>
    <col min="2" max="2" width="7" style="2" customWidth="1"/>
    <col min="3" max="3" width="6.75" style="2" customWidth="1"/>
    <col min="4" max="4" width="14" style="2" customWidth="1"/>
    <col min="5" max="5" width="19.25" style="2" customWidth="1"/>
    <col min="6" max="14" width="14" style="2" customWidth="1"/>
    <col min="15" max="15" width="13" style="2" customWidth="1"/>
    <col min="16" max="16384" width="9" style="2"/>
  </cols>
  <sheetData>
    <row r="2" ht="27.75" spans="1:15">
      <c r="A2" s="3" t="s">
        <v>197</v>
      </c>
      <c r="B2" s="4"/>
      <c r="C2" s="4"/>
      <c r="D2" s="4"/>
      <c r="E2" s="4"/>
      <c r="F2" s="4"/>
      <c r="G2" s="4"/>
      <c r="H2" s="4"/>
      <c r="I2" s="4"/>
      <c r="J2" s="4"/>
      <c r="K2" s="4"/>
      <c r="L2" s="4"/>
      <c r="M2" s="4"/>
      <c r="N2" s="4"/>
      <c r="O2" s="4"/>
    </row>
    <row r="3" customFormat="1" spans="1:15">
      <c r="A3" s="5" t="s">
        <v>6</v>
      </c>
      <c r="B3" s="5" t="s">
        <v>74</v>
      </c>
      <c r="C3" s="5"/>
      <c r="D3" s="5"/>
      <c r="E3" s="6" t="s">
        <v>75</v>
      </c>
      <c r="F3" s="7" t="s">
        <v>198</v>
      </c>
      <c r="G3" s="7"/>
      <c r="H3" s="7"/>
      <c r="I3" s="7" t="s">
        <v>199</v>
      </c>
      <c r="J3" s="7"/>
      <c r="K3" s="7"/>
      <c r="L3" s="7" t="s">
        <v>200</v>
      </c>
      <c r="M3" s="7"/>
      <c r="N3" s="7"/>
      <c r="O3" s="6" t="s">
        <v>11</v>
      </c>
    </row>
    <row r="4" customFormat="1" spans="1:17">
      <c r="A4" s="8">
        <v>1</v>
      </c>
      <c r="B4" s="5" t="s">
        <v>76</v>
      </c>
      <c r="C4" s="5"/>
      <c r="D4" s="5"/>
      <c r="E4" s="6" t="s">
        <v>77</v>
      </c>
      <c r="F4" s="7" t="s">
        <v>201</v>
      </c>
      <c r="G4" s="7" t="s">
        <v>202</v>
      </c>
      <c r="H4" s="7" t="s">
        <v>203</v>
      </c>
      <c r="I4" s="7" t="s">
        <v>204</v>
      </c>
      <c r="J4" s="7" t="s">
        <v>205</v>
      </c>
      <c r="K4" s="7" t="s">
        <v>206</v>
      </c>
      <c r="L4" s="7" t="s">
        <v>207</v>
      </c>
      <c r="M4" s="7" t="s">
        <v>208</v>
      </c>
      <c r="N4" s="7" t="s">
        <v>209</v>
      </c>
      <c r="O4" s="6"/>
      <c r="Q4" s="27"/>
    </row>
    <row r="5" s="1" customFormat="1" spans="1:16384">
      <c r="A5" s="8">
        <v>2</v>
      </c>
      <c r="B5" s="5"/>
      <c r="C5" s="5"/>
      <c r="D5" s="5"/>
      <c r="E5" s="6" t="s">
        <v>85</v>
      </c>
      <c r="F5" s="7" t="s">
        <v>86</v>
      </c>
      <c r="G5" s="7" t="s">
        <v>86</v>
      </c>
      <c r="H5" s="7" t="s">
        <v>210</v>
      </c>
      <c r="I5" s="7" t="s">
        <v>86</v>
      </c>
      <c r="J5" s="7" t="s">
        <v>86</v>
      </c>
      <c r="K5" s="7" t="s">
        <v>210</v>
      </c>
      <c r="L5" s="7" t="s">
        <v>86</v>
      </c>
      <c r="M5" s="7" t="s">
        <v>86</v>
      </c>
      <c r="N5" s="7" t="s">
        <v>172</v>
      </c>
      <c r="O5" s="6"/>
      <c r="XEW5" s="51"/>
      <c r="XEX5" s="51"/>
      <c r="XEY5" s="51"/>
      <c r="XEZ5" s="51"/>
      <c r="XFA5" s="51"/>
      <c r="XFB5" s="51"/>
      <c r="XFC5" s="51"/>
      <c r="XFD5" s="51"/>
    </row>
    <row r="6" customFormat="1" ht="16.5" spans="1:15">
      <c r="A6" s="8">
        <v>3</v>
      </c>
      <c r="B6" s="5"/>
      <c r="C6" s="5"/>
      <c r="D6" s="5"/>
      <c r="E6" s="6" t="s">
        <v>89</v>
      </c>
      <c r="F6" s="7" t="s">
        <v>211</v>
      </c>
      <c r="G6" s="7" t="s">
        <v>212</v>
      </c>
      <c r="H6" s="7" t="s">
        <v>211</v>
      </c>
      <c r="I6" s="7" t="s">
        <v>211</v>
      </c>
      <c r="J6" s="7" t="s">
        <v>213</v>
      </c>
      <c r="K6" s="7" t="s">
        <v>214</v>
      </c>
      <c r="L6" s="7" t="s">
        <v>215</v>
      </c>
      <c r="M6" s="7" t="s">
        <v>147</v>
      </c>
      <c r="N6" s="7" t="s">
        <v>216</v>
      </c>
      <c r="O6" s="6"/>
    </row>
    <row r="7" customFormat="1" spans="1:15">
      <c r="A7" s="8">
        <v>4</v>
      </c>
      <c r="B7" s="5"/>
      <c r="C7" s="5"/>
      <c r="D7" s="5"/>
      <c r="E7" s="6" t="s">
        <v>94</v>
      </c>
      <c r="F7" s="9" t="s">
        <v>217</v>
      </c>
      <c r="G7" s="9" t="s">
        <v>192</v>
      </c>
      <c r="H7" s="9" t="s">
        <v>217</v>
      </c>
      <c r="I7" s="9" t="s">
        <v>217</v>
      </c>
      <c r="J7" s="9" t="s">
        <v>192</v>
      </c>
      <c r="K7" s="9" t="s">
        <v>192</v>
      </c>
      <c r="L7" s="9" t="s">
        <v>192</v>
      </c>
      <c r="M7" s="9" t="s">
        <v>217</v>
      </c>
      <c r="N7" s="9" t="s">
        <v>179</v>
      </c>
      <c r="O7" s="6"/>
    </row>
    <row r="8" customFormat="1" spans="1:15">
      <c r="A8" s="8">
        <v>5</v>
      </c>
      <c r="B8" s="5"/>
      <c r="C8" s="5"/>
      <c r="D8" s="5"/>
      <c r="E8" s="6" t="s">
        <v>97</v>
      </c>
      <c r="F8" s="7">
        <v>3000</v>
      </c>
      <c r="G8" s="7">
        <v>5000</v>
      </c>
      <c r="H8" s="7">
        <v>3000</v>
      </c>
      <c r="I8" s="7">
        <v>3000</v>
      </c>
      <c r="J8" s="7">
        <v>5000</v>
      </c>
      <c r="K8" s="7">
        <v>3000</v>
      </c>
      <c r="L8" s="7">
        <v>5000</v>
      </c>
      <c r="M8" s="7">
        <v>3000</v>
      </c>
      <c r="N8" s="7">
        <v>3000</v>
      </c>
      <c r="O8" s="6"/>
    </row>
    <row r="9" customFormat="1" spans="1:15">
      <c r="A9" s="8">
        <v>6</v>
      </c>
      <c r="B9" s="5"/>
      <c r="C9" s="5"/>
      <c r="D9" s="5"/>
      <c r="E9" s="6" t="s">
        <v>99</v>
      </c>
      <c r="F9" s="7">
        <v>1.75</v>
      </c>
      <c r="G9" s="7">
        <v>1</v>
      </c>
      <c r="H9" s="7">
        <v>1.75</v>
      </c>
      <c r="I9" s="7">
        <v>1.75</v>
      </c>
      <c r="J9" s="7">
        <v>1</v>
      </c>
      <c r="K9" s="7">
        <v>1.75</v>
      </c>
      <c r="L9" s="7">
        <v>1</v>
      </c>
      <c r="M9" s="7">
        <v>1.75</v>
      </c>
      <c r="N9" s="7">
        <v>1.75</v>
      </c>
      <c r="O9" s="6"/>
    </row>
    <row r="10" customFormat="1" spans="1:16">
      <c r="A10" s="8">
        <v>7</v>
      </c>
      <c r="B10" s="5"/>
      <c r="C10" s="5"/>
      <c r="D10" s="5"/>
      <c r="E10" s="6" t="s">
        <v>100</v>
      </c>
      <c r="F10" s="7">
        <v>1</v>
      </c>
      <c r="G10" s="7">
        <v>1</v>
      </c>
      <c r="H10" s="7">
        <v>1</v>
      </c>
      <c r="I10" s="7">
        <v>1</v>
      </c>
      <c r="J10" s="7">
        <v>1</v>
      </c>
      <c r="K10" s="7">
        <v>1</v>
      </c>
      <c r="L10" s="7">
        <v>1</v>
      </c>
      <c r="M10" s="7">
        <v>1</v>
      </c>
      <c r="N10" s="7">
        <v>1</v>
      </c>
      <c r="O10" s="6"/>
      <c r="P10">
        <f>SUM(F10:N10)</f>
        <v>9</v>
      </c>
    </row>
    <row r="11" customFormat="1" spans="1:15">
      <c r="A11" s="8">
        <v>8</v>
      </c>
      <c r="B11" s="5"/>
      <c r="C11" s="5"/>
      <c r="D11" s="5"/>
      <c r="E11" s="6" t="s">
        <v>101</v>
      </c>
      <c r="F11" s="7">
        <v>1.9</v>
      </c>
      <c r="G11" s="7">
        <v>1.9</v>
      </c>
      <c r="H11" s="7">
        <v>1.9</v>
      </c>
      <c r="I11" s="7">
        <v>1.9</v>
      </c>
      <c r="J11" s="7">
        <v>1.9</v>
      </c>
      <c r="K11" s="7">
        <v>1.9</v>
      </c>
      <c r="L11" s="7">
        <v>1.9</v>
      </c>
      <c r="M11" s="7">
        <v>1.9</v>
      </c>
      <c r="N11" s="7">
        <v>1.9</v>
      </c>
      <c r="O11" s="6"/>
    </row>
    <row r="12" ht="33" spans="1:15">
      <c r="A12" s="8">
        <v>9</v>
      </c>
      <c r="B12" s="5"/>
      <c r="C12" s="5"/>
      <c r="D12" s="5"/>
      <c r="E12" s="6" t="s">
        <v>102</v>
      </c>
      <c r="F12" s="7">
        <v>61.8</v>
      </c>
      <c r="G12" s="7">
        <v>66.3</v>
      </c>
      <c r="H12" s="7">
        <v>61.8</v>
      </c>
      <c r="I12" s="7">
        <v>61.8</v>
      </c>
      <c r="J12" s="7">
        <v>66.3</v>
      </c>
      <c r="K12" s="7">
        <v>65.7</v>
      </c>
      <c r="L12" s="7">
        <v>65.5</v>
      </c>
      <c r="M12" s="7">
        <v>60.5</v>
      </c>
      <c r="N12" s="7">
        <v>70.2</v>
      </c>
      <c r="O12" s="6"/>
    </row>
    <row r="13" spans="1:15">
      <c r="A13" s="33">
        <v>10</v>
      </c>
      <c r="B13" s="10" t="s">
        <v>103</v>
      </c>
      <c r="C13" s="10"/>
      <c r="D13" s="10"/>
      <c r="E13" s="11" t="s">
        <v>103</v>
      </c>
      <c r="F13" s="12"/>
      <c r="G13" s="12"/>
      <c r="H13" s="12"/>
      <c r="I13" s="12"/>
      <c r="J13" s="12"/>
      <c r="K13" s="12"/>
      <c r="L13" s="12"/>
      <c r="M13" s="12"/>
      <c r="N13" s="12"/>
      <c r="O13" s="31" t="s">
        <v>104</v>
      </c>
    </row>
    <row r="14" ht="30" customHeight="1" spans="1:15">
      <c r="A14" s="8">
        <v>11</v>
      </c>
      <c r="B14" s="34" t="s">
        <v>105</v>
      </c>
      <c r="C14" s="8" t="s">
        <v>106</v>
      </c>
      <c r="D14" s="8"/>
      <c r="E14" s="35" t="s">
        <v>107</v>
      </c>
      <c r="F14" s="36"/>
      <c r="G14" s="37"/>
      <c r="H14" s="37"/>
      <c r="I14" s="37"/>
      <c r="J14" s="37"/>
      <c r="K14" s="37"/>
      <c r="L14" s="37"/>
      <c r="M14" s="37"/>
      <c r="N14" s="37"/>
      <c r="O14" s="31" t="s">
        <v>104</v>
      </c>
    </row>
    <row r="15" spans="1:15">
      <c r="A15" s="8">
        <v>12</v>
      </c>
      <c r="B15" s="34"/>
      <c r="C15" s="8" t="s">
        <v>108</v>
      </c>
      <c r="D15" s="8"/>
      <c r="E15" s="8" t="s">
        <v>109</v>
      </c>
      <c r="F15" s="36"/>
      <c r="G15" s="37"/>
      <c r="H15" s="37"/>
      <c r="I15" s="37"/>
      <c r="J15" s="37"/>
      <c r="K15" s="37"/>
      <c r="L15" s="37"/>
      <c r="M15" s="37"/>
      <c r="N15" s="37"/>
      <c r="O15" s="31" t="s">
        <v>104</v>
      </c>
    </row>
    <row r="16" spans="1:15">
      <c r="A16" s="8">
        <v>13</v>
      </c>
      <c r="B16" s="34"/>
      <c r="C16" s="8" t="s">
        <v>110</v>
      </c>
      <c r="D16" s="8"/>
      <c r="E16" s="8" t="s">
        <v>111</v>
      </c>
      <c r="F16" s="36"/>
      <c r="G16" s="37"/>
      <c r="H16" s="37"/>
      <c r="I16" s="37"/>
      <c r="J16" s="37"/>
      <c r="K16" s="37"/>
      <c r="L16" s="37"/>
      <c r="M16" s="37"/>
      <c r="N16" s="37"/>
      <c r="O16" s="31" t="s">
        <v>104</v>
      </c>
    </row>
    <row r="17" spans="1:15">
      <c r="A17" s="8">
        <v>14</v>
      </c>
      <c r="B17" s="34"/>
      <c r="C17" s="8" t="s">
        <v>112</v>
      </c>
      <c r="D17" s="8"/>
      <c r="E17" s="8" t="s">
        <v>113</v>
      </c>
      <c r="F17" s="38"/>
      <c r="G17" s="39"/>
      <c r="H17" s="39"/>
      <c r="I17" s="39"/>
      <c r="J17" s="39"/>
      <c r="K17" s="39"/>
      <c r="L17" s="39"/>
      <c r="M17" s="39"/>
      <c r="N17" s="39"/>
      <c r="O17" s="31" t="s">
        <v>104</v>
      </c>
    </row>
    <row r="18" spans="1:15">
      <c r="A18" s="8">
        <v>15</v>
      </c>
      <c r="B18" s="34"/>
      <c r="C18" s="8" t="s">
        <v>114</v>
      </c>
      <c r="D18" s="8"/>
      <c r="E18" s="40" t="s">
        <v>115</v>
      </c>
      <c r="F18" s="41">
        <f>F14+F16+F29+$F30</f>
        <v>0</v>
      </c>
      <c r="G18" s="41">
        <f t="shared" ref="G18:N18" si="0">G14+G16+G29+$F30</f>
        <v>0</v>
      </c>
      <c r="H18" s="41">
        <f t="shared" si="0"/>
        <v>0</v>
      </c>
      <c r="I18" s="41">
        <f t="shared" si="0"/>
        <v>0</v>
      </c>
      <c r="J18" s="41">
        <f t="shared" si="0"/>
        <v>0</v>
      </c>
      <c r="K18" s="41">
        <f t="shared" si="0"/>
        <v>0</v>
      </c>
      <c r="L18" s="41">
        <f t="shared" si="0"/>
        <v>0</v>
      </c>
      <c r="M18" s="41">
        <f t="shared" si="0"/>
        <v>0</v>
      </c>
      <c r="N18" s="41">
        <f t="shared" si="0"/>
        <v>0</v>
      </c>
      <c r="O18" s="41"/>
    </row>
    <row r="19" spans="1:15">
      <c r="A19" s="8">
        <v>16</v>
      </c>
      <c r="B19" s="34"/>
      <c r="C19" s="8"/>
      <c r="D19" s="8"/>
      <c r="E19" s="40" t="s">
        <v>109</v>
      </c>
      <c r="F19" s="41">
        <f t="shared" ref="F19:N19" si="1">F15</f>
        <v>0</v>
      </c>
      <c r="G19" s="41">
        <f t="shared" si="1"/>
        <v>0</v>
      </c>
      <c r="H19" s="41">
        <f t="shared" si="1"/>
        <v>0</v>
      </c>
      <c r="I19" s="41">
        <f t="shared" si="1"/>
        <v>0</v>
      </c>
      <c r="J19" s="41">
        <f t="shared" si="1"/>
        <v>0</v>
      </c>
      <c r="K19" s="41">
        <f t="shared" si="1"/>
        <v>0</v>
      </c>
      <c r="L19" s="41">
        <f t="shared" si="1"/>
        <v>0</v>
      </c>
      <c r="M19" s="41">
        <f t="shared" si="1"/>
        <v>0</v>
      </c>
      <c r="N19" s="41">
        <f t="shared" si="1"/>
        <v>0</v>
      </c>
      <c r="O19" s="41"/>
    </row>
    <row r="20" spans="1:15">
      <c r="A20" s="8">
        <v>17</v>
      </c>
      <c r="B20" s="34"/>
      <c r="C20" s="8"/>
      <c r="D20" s="8"/>
      <c r="E20" s="42" t="s">
        <v>116</v>
      </c>
      <c r="F20" s="41">
        <f t="shared" ref="F20:N20" si="2">F17</f>
        <v>0</v>
      </c>
      <c r="G20" s="41">
        <f t="shared" si="2"/>
        <v>0</v>
      </c>
      <c r="H20" s="41">
        <f t="shared" si="2"/>
        <v>0</v>
      </c>
      <c r="I20" s="41">
        <f t="shared" si="2"/>
        <v>0</v>
      </c>
      <c r="J20" s="41">
        <f t="shared" si="2"/>
        <v>0</v>
      </c>
      <c r="K20" s="41">
        <f t="shared" si="2"/>
        <v>0</v>
      </c>
      <c r="L20" s="41">
        <f t="shared" si="2"/>
        <v>0</v>
      </c>
      <c r="M20" s="41">
        <f t="shared" si="2"/>
        <v>0</v>
      </c>
      <c r="N20" s="41">
        <f t="shared" si="2"/>
        <v>0</v>
      </c>
      <c r="O20" s="41"/>
    </row>
    <row r="21" spans="1:15">
      <c r="A21" s="8">
        <v>18</v>
      </c>
      <c r="B21" s="34"/>
      <c r="C21" s="8"/>
      <c r="D21" s="8"/>
      <c r="E21" s="52" t="s">
        <v>117</v>
      </c>
      <c r="F21" s="18">
        <f t="shared" ref="F21:N21" si="3">SUM(F18:F20)</f>
        <v>0</v>
      </c>
      <c r="G21" s="18">
        <f t="shared" si="3"/>
        <v>0</v>
      </c>
      <c r="H21" s="18">
        <f t="shared" si="3"/>
        <v>0</v>
      </c>
      <c r="I21" s="18">
        <f t="shared" si="3"/>
        <v>0</v>
      </c>
      <c r="J21" s="18">
        <f t="shared" si="3"/>
        <v>0</v>
      </c>
      <c r="K21" s="18">
        <f t="shared" si="3"/>
        <v>0</v>
      </c>
      <c r="L21" s="18">
        <f t="shared" si="3"/>
        <v>0</v>
      </c>
      <c r="M21" s="18">
        <f t="shared" si="3"/>
        <v>0</v>
      </c>
      <c r="N21" s="18">
        <f t="shared" si="3"/>
        <v>0</v>
      </c>
      <c r="O21" s="18"/>
    </row>
    <row r="22" spans="1:15">
      <c r="A22" s="8">
        <v>19</v>
      </c>
      <c r="B22" s="34"/>
      <c r="C22" s="8" t="s">
        <v>118</v>
      </c>
      <c r="D22" s="8"/>
      <c r="E22" s="44" t="s">
        <v>119</v>
      </c>
      <c r="F22" s="45">
        <f t="shared" ref="F22:N22" si="4">F18*F10</f>
        <v>0</v>
      </c>
      <c r="G22" s="45">
        <f t="shared" si="4"/>
        <v>0</v>
      </c>
      <c r="H22" s="45">
        <f t="shared" si="4"/>
        <v>0</v>
      </c>
      <c r="I22" s="45">
        <f t="shared" si="4"/>
        <v>0</v>
      </c>
      <c r="J22" s="45">
        <f t="shared" si="4"/>
        <v>0</v>
      </c>
      <c r="K22" s="45">
        <f t="shared" si="4"/>
        <v>0</v>
      </c>
      <c r="L22" s="45">
        <f t="shared" si="4"/>
        <v>0</v>
      </c>
      <c r="M22" s="45">
        <f t="shared" si="4"/>
        <v>0</v>
      </c>
      <c r="N22" s="45">
        <f t="shared" si="4"/>
        <v>0</v>
      </c>
      <c r="O22" s="45"/>
    </row>
    <row r="23" spans="1:15">
      <c r="A23" s="8">
        <v>20</v>
      </c>
      <c r="B23" s="34"/>
      <c r="C23" s="8"/>
      <c r="D23" s="8"/>
      <c r="E23" s="44" t="s">
        <v>120</v>
      </c>
      <c r="F23" s="45">
        <f t="shared" ref="F23:N23" si="5">F19*F10</f>
        <v>0</v>
      </c>
      <c r="G23" s="45">
        <f t="shared" si="5"/>
        <v>0</v>
      </c>
      <c r="H23" s="45">
        <f t="shared" si="5"/>
        <v>0</v>
      </c>
      <c r="I23" s="45">
        <f t="shared" si="5"/>
        <v>0</v>
      </c>
      <c r="J23" s="45">
        <f t="shared" si="5"/>
        <v>0</v>
      </c>
      <c r="K23" s="45">
        <f t="shared" si="5"/>
        <v>0</v>
      </c>
      <c r="L23" s="45">
        <f t="shared" si="5"/>
        <v>0</v>
      </c>
      <c r="M23" s="45">
        <f t="shared" si="5"/>
        <v>0</v>
      </c>
      <c r="N23" s="45">
        <f t="shared" si="5"/>
        <v>0</v>
      </c>
      <c r="O23" s="45"/>
    </row>
    <row r="24" spans="1:15">
      <c r="A24" s="8">
        <v>21</v>
      </c>
      <c r="B24" s="34"/>
      <c r="C24" s="8"/>
      <c r="D24" s="8"/>
      <c r="E24" s="44" t="s">
        <v>121</v>
      </c>
      <c r="F24" s="45">
        <f t="shared" ref="F24:N24" si="6">F20*F10</f>
        <v>0</v>
      </c>
      <c r="G24" s="45">
        <f t="shared" si="6"/>
        <v>0</v>
      </c>
      <c r="H24" s="45">
        <f t="shared" si="6"/>
        <v>0</v>
      </c>
      <c r="I24" s="45">
        <f t="shared" si="6"/>
        <v>0</v>
      </c>
      <c r="J24" s="45">
        <f t="shared" si="6"/>
        <v>0</v>
      </c>
      <c r="K24" s="45">
        <f t="shared" si="6"/>
        <v>0</v>
      </c>
      <c r="L24" s="45">
        <f t="shared" si="6"/>
        <v>0</v>
      </c>
      <c r="M24" s="45">
        <f t="shared" si="6"/>
        <v>0</v>
      </c>
      <c r="N24" s="45">
        <f t="shared" si="6"/>
        <v>0</v>
      </c>
      <c r="O24" s="45"/>
    </row>
    <row r="25" spans="1:15">
      <c r="A25" s="8">
        <v>22</v>
      </c>
      <c r="B25" s="34"/>
      <c r="C25" s="8"/>
      <c r="D25" s="8"/>
      <c r="E25" s="52" t="s">
        <v>117</v>
      </c>
      <c r="F25" s="18">
        <f t="shared" ref="F25:N25" si="7">SUM(F22:F24)</f>
        <v>0</v>
      </c>
      <c r="G25" s="18">
        <f t="shared" si="7"/>
        <v>0</v>
      </c>
      <c r="H25" s="18">
        <f t="shared" si="7"/>
        <v>0</v>
      </c>
      <c r="I25" s="18">
        <f t="shared" si="7"/>
        <v>0</v>
      </c>
      <c r="J25" s="18">
        <f t="shared" si="7"/>
        <v>0</v>
      </c>
      <c r="K25" s="18">
        <f t="shared" si="7"/>
        <v>0</v>
      </c>
      <c r="L25" s="18">
        <f t="shared" si="7"/>
        <v>0</v>
      </c>
      <c r="M25" s="18">
        <f t="shared" si="7"/>
        <v>0</v>
      </c>
      <c r="N25" s="18">
        <f t="shared" si="7"/>
        <v>0</v>
      </c>
      <c r="O25" s="18"/>
    </row>
    <row r="26" ht="18.95" customHeight="1" spans="1:15">
      <c r="A26" s="8">
        <v>23</v>
      </c>
      <c r="B26" s="34"/>
      <c r="C26" s="8"/>
      <c r="D26" s="8"/>
      <c r="E26" s="52" t="s">
        <v>122</v>
      </c>
      <c r="F26" s="22">
        <f>SUM(F25:N25)</f>
        <v>0</v>
      </c>
      <c r="G26" s="23"/>
      <c r="H26" s="23"/>
      <c r="I26" s="23"/>
      <c r="J26" s="23"/>
      <c r="K26" s="23"/>
      <c r="L26" s="23"/>
      <c r="M26" s="23"/>
      <c r="N26" s="23"/>
      <c r="O26" s="18"/>
    </row>
    <row r="27" ht="36.95" customHeight="1" spans="1:15">
      <c r="A27" s="8">
        <v>24</v>
      </c>
      <c r="B27" s="34"/>
      <c r="C27" s="8" t="s">
        <v>123</v>
      </c>
      <c r="D27" s="8"/>
      <c r="E27" s="8" t="s">
        <v>124</v>
      </c>
      <c r="F27" s="25"/>
      <c r="G27" s="46"/>
      <c r="H27" s="46"/>
      <c r="I27" s="46"/>
      <c r="J27" s="46"/>
      <c r="K27" s="46"/>
      <c r="L27" s="46"/>
      <c r="M27" s="46"/>
      <c r="N27" s="46"/>
      <c r="O27" s="31" t="s">
        <v>104</v>
      </c>
    </row>
    <row r="28" ht="36.95" customHeight="1" spans="1:15">
      <c r="A28" s="8">
        <v>25</v>
      </c>
      <c r="B28" s="34"/>
      <c r="C28" s="8" t="s">
        <v>125</v>
      </c>
      <c r="D28" s="8"/>
      <c r="E28" s="24" t="s">
        <v>126</v>
      </c>
      <c r="F28" s="25"/>
      <c r="G28" s="46"/>
      <c r="H28" s="46"/>
      <c r="I28" s="46"/>
      <c r="J28" s="46"/>
      <c r="K28" s="46"/>
      <c r="L28" s="46"/>
      <c r="M28" s="46"/>
      <c r="N28" s="46"/>
      <c r="O28" s="31" t="s">
        <v>104</v>
      </c>
    </row>
    <row r="29" spans="1:15">
      <c r="A29" s="8">
        <v>26</v>
      </c>
      <c r="B29" s="34"/>
      <c r="C29" s="8" t="s">
        <v>127</v>
      </c>
      <c r="D29" s="8"/>
      <c r="E29" s="8" t="s">
        <v>128</v>
      </c>
      <c r="F29" s="25"/>
      <c r="G29" s="46"/>
      <c r="H29" s="46"/>
      <c r="I29" s="46"/>
      <c r="J29" s="46"/>
      <c r="K29" s="46"/>
      <c r="L29" s="46"/>
      <c r="M29" s="46"/>
      <c r="N29" s="46"/>
      <c r="O29" s="31" t="s">
        <v>104</v>
      </c>
    </row>
    <row r="30" ht="42.75" customHeight="1" spans="1:15">
      <c r="A30" s="8">
        <v>27</v>
      </c>
      <c r="B30" s="34"/>
      <c r="C30" s="8" t="s">
        <v>130</v>
      </c>
      <c r="D30" s="8"/>
      <c r="E30" s="8" t="s">
        <v>128</v>
      </c>
      <c r="F30" s="47"/>
      <c r="G30" s="48"/>
      <c r="H30" s="48"/>
      <c r="I30" s="48"/>
      <c r="J30" s="48"/>
      <c r="K30" s="48"/>
      <c r="L30" s="48"/>
      <c r="M30" s="48"/>
      <c r="N30" s="50"/>
      <c r="O30" s="31" t="s">
        <v>104</v>
      </c>
    </row>
  </sheetData>
  <mergeCells count="20">
    <mergeCell ref="A2:O2"/>
    <mergeCell ref="B3:D3"/>
    <mergeCell ref="F3:H3"/>
    <mergeCell ref="I3:K3"/>
    <mergeCell ref="L3:N3"/>
    <mergeCell ref="B13:D13"/>
    <mergeCell ref="C14:D14"/>
    <mergeCell ref="C15:D15"/>
    <mergeCell ref="C16:D16"/>
    <mergeCell ref="C17:D17"/>
    <mergeCell ref="F26:N26"/>
    <mergeCell ref="C27:D27"/>
    <mergeCell ref="C28:D28"/>
    <mergeCell ref="C29:D29"/>
    <mergeCell ref="C30:D30"/>
    <mergeCell ref="F30:N30"/>
    <mergeCell ref="B14:B30"/>
    <mergeCell ref="B4:D12"/>
    <mergeCell ref="C18:D21"/>
    <mergeCell ref="C22:D26"/>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FD18"/>
  <sheetViews>
    <sheetView workbookViewId="0">
      <selection activeCell="F16" sqref="F16:N16"/>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14" width="13.375" style="2" customWidth="1"/>
    <col min="15" max="15" width="10.375" style="2" customWidth="1"/>
    <col min="16" max="16384" width="9" style="2"/>
  </cols>
  <sheetData>
    <row r="2" ht="27.75" spans="1:15">
      <c r="A2" s="3" t="s">
        <v>218</v>
      </c>
      <c r="B2" s="4"/>
      <c r="C2" s="4"/>
      <c r="D2" s="4"/>
      <c r="E2" s="4"/>
      <c r="F2" s="4"/>
      <c r="G2" s="4"/>
      <c r="H2" s="4"/>
      <c r="I2" s="4"/>
      <c r="J2" s="4"/>
      <c r="K2" s="4"/>
      <c r="L2" s="4"/>
      <c r="M2" s="4"/>
      <c r="N2" s="4"/>
      <c r="O2" s="4"/>
    </row>
    <row r="3" ht="21.95" customHeight="1" spans="1:15">
      <c r="A3" s="5" t="s">
        <v>6</v>
      </c>
      <c r="B3" s="5" t="s">
        <v>74</v>
      </c>
      <c r="C3" s="5"/>
      <c r="D3" s="5"/>
      <c r="E3" s="6" t="s">
        <v>75</v>
      </c>
      <c r="F3" s="7" t="s">
        <v>198</v>
      </c>
      <c r="G3" s="7"/>
      <c r="H3" s="7"/>
      <c r="I3" s="7" t="s">
        <v>199</v>
      </c>
      <c r="J3" s="7"/>
      <c r="K3" s="7"/>
      <c r="L3" s="7" t="s">
        <v>200</v>
      </c>
      <c r="M3" s="7"/>
      <c r="N3" s="7"/>
      <c r="O3" s="6" t="s">
        <v>11</v>
      </c>
    </row>
    <row r="4" ht="42" customHeight="1" spans="1:17">
      <c r="A4" s="8">
        <v>1</v>
      </c>
      <c r="B4" s="5" t="s">
        <v>76</v>
      </c>
      <c r="C4" s="5"/>
      <c r="D4" s="5"/>
      <c r="E4" s="6" t="s">
        <v>77</v>
      </c>
      <c r="F4" s="7" t="s">
        <v>201</v>
      </c>
      <c r="G4" s="7" t="s">
        <v>202</v>
      </c>
      <c r="H4" s="7" t="s">
        <v>203</v>
      </c>
      <c r="I4" s="7" t="s">
        <v>204</v>
      </c>
      <c r="J4" s="7" t="s">
        <v>205</v>
      </c>
      <c r="K4" s="7" t="s">
        <v>206</v>
      </c>
      <c r="L4" s="7" t="s">
        <v>207</v>
      </c>
      <c r="M4" s="7" t="s">
        <v>208</v>
      </c>
      <c r="N4" s="7" t="s">
        <v>209</v>
      </c>
      <c r="O4" s="6"/>
      <c r="Q4" s="27"/>
    </row>
    <row r="5" s="1" customFormat="1" spans="1:16384">
      <c r="A5" s="8">
        <v>2</v>
      </c>
      <c r="B5" s="5"/>
      <c r="C5" s="5"/>
      <c r="D5" s="5"/>
      <c r="E5" s="6" t="s">
        <v>85</v>
      </c>
      <c r="F5" s="7" t="s">
        <v>86</v>
      </c>
      <c r="G5" s="7" t="s">
        <v>86</v>
      </c>
      <c r="H5" s="7" t="s">
        <v>210</v>
      </c>
      <c r="I5" s="7" t="s">
        <v>86</v>
      </c>
      <c r="J5" s="7" t="s">
        <v>86</v>
      </c>
      <c r="K5" s="7" t="s">
        <v>210</v>
      </c>
      <c r="L5" s="7" t="s">
        <v>86</v>
      </c>
      <c r="M5" s="7" t="s">
        <v>86</v>
      </c>
      <c r="N5" s="7" t="s">
        <v>172</v>
      </c>
      <c r="O5" s="6"/>
      <c r="XEW5" s="51"/>
      <c r="XEX5" s="51"/>
      <c r="XEY5" s="51"/>
      <c r="XEZ5" s="51"/>
      <c r="XFA5" s="51"/>
      <c r="XFB5" s="51"/>
      <c r="XFC5" s="51"/>
      <c r="XFD5" s="51"/>
    </row>
    <row r="6" customFormat="1" ht="17.1" customHeight="1" spans="1:15">
      <c r="A6" s="8">
        <v>3</v>
      </c>
      <c r="B6" s="5"/>
      <c r="C6" s="5"/>
      <c r="D6" s="5"/>
      <c r="E6" s="6" t="s">
        <v>89</v>
      </c>
      <c r="F6" s="7" t="s">
        <v>211</v>
      </c>
      <c r="G6" s="7" t="s">
        <v>212</v>
      </c>
      <c r="H6" s="7" t="s">
        <v>211</v>
      </c>
      <c r="I6" s="7" t="s">
        <v>211</v>
      </c>
      <c r="J6" s="7" t="s">
        <v>213</v>
      </c>
      <c r="K6" s="7" t="s">
        <v>214</v>
      </c>
      <c r="L6" s="7" t="s">
        <v>215</v>
      </c>
      <c r="M6" s="7" t="s">
        <v>147</v>
      </c>
      <c r="N6" s="7" t="s">
        <v>216</v>
      </c>
      <c r="O6" s="6"/>
    </row>
    <row r="7" customFormat="1" ht="17.1" customHeight="1" spans="1:15">
      <c r="A7" s="8">
        <v>4</v>
      </c>
      <c r="B7" s="5"/>
      <c r="C7" s="5"/>
      <c r="D7" s="5"/>
      <c r="E7" s="6" t="s">
        <v>94</v>
      </c>
      <c r="F7" s="9" t="s">
        <v>217</v>
      </c>
      <c r="G7" s="9" t="s">
        <v>192</v>
      </c>
      <c r="H7" s="9" t="s">
        <v>217</v>
      </c>
      <c r="I7" s="9" t="s">
        <v>217</v>
      </c>
      <c r="J7" s="9" t="s">
        <v>192</v>
      </c>
      <c r="K7" s="9" t="s">
        <v>192</v>
      </c>
      <c r="L7" s="9" t="s">
        <v>192</v>
      </c>
      <c r="M7" s="9" t="s">
        <v>217</v>
      </c>
      <c r="N7" s="9" t="s">
        <v>179</v>
      </c>
      <c r="O7" s="6"/>
    </row>
    <row r="8" customFormat="1" ht="17.1" customHeight="1" spans="1:15">
      <c r="A8" s="8">
        <v>5</v>
      </c>
      <c r="B8" s="5"/>
      <c r="C8" s="5"/>
      <c r="D8" s="5"/>
      <c r="E8" s="6" t="s">
        <v>97</v>
      </c>
      <c r="F8" s="7">
        <v>3000</v>
      </c>
      <c r="G8" s="7">
        <v>5000</v>
      </c>
      <c r="H8" s="7">
        <v>3000</v>
      </c>
      <c r="I8" s="7">
        <v>3000</v>
      </c>
      <c r="J8" s="7">
        <v>5000</v>
      </c>
      <c r="K8" s="7">
        <v>3000</v>
      </c>
      <c r="L8" s="7">
        <v>5000</v>
      </c>
      <c r="M8" s="7">
        <v>3000</v>
      </c>
      <c r="N8" s="7">
        <v>3000</v>
      </c>
      <c r="O8" s="6"/>
    </row>
    <row r="9" customFormat="1" ht="17.1" customHeight="1" spans="1:15">
      <c r="A9" s="8">
        <v>6</v>
      </c>
      <c r="B9" s="5"/>
      <c r="C9" s="5"/>
      <c r="D9" s="5"/>
      <c r="E9" s="6" t="s">
        <v>99</v>
      </c>
      <c r="F9" s="7">
        <v>1.75</v>
      </c>
      <c r="G9" s="7">
        <v>1</v>
      </c>
      <c r="H9" s="7">
        <v>1.75</v>
      </c>
      <c r="I9" s="7">
        <v>1.75</v>
      </c>
      <c r="J9" s="7">
        <v>1</v>
      </c>
      <c r="K9" s="7">
        <v>1.75</v>
      </c>
      <c r="L9" s="7">
        <v>1</v>
      </c>
      <c r="M9" s="7">
        <v>1.75</v>
      </c>
      <c r="N9" s="7">
        <v>1.75</v>
      </c>
      <c r="O9" s="6"/>
    </row>
    <row r="10" customFormat="1" ht="17.1" customHeight="1" spans="1:16">
      <c r="A10" s="8">
        <v>7</v>
      </c>
      <c r="B10" s="5"/>
      <c r="C10" s="5"/>
      <c r="D10" s="5"/>
      <c r="E10" s="6" t="s">
        <v>100</v>
      </c>
      <c r="F10" s="7">
        <v>1</v>
      </c>
      <c r="G10" s="7">
        <v>1</v>
      </c>
      <c r="H10" s="7">
        <v>1</v>
      </c>
      <c r="I10" s="7">
        <v>1</v>
      </c>
      <c r="J10" s="7">
        <v>1</v>
      </c>
      <c r="K10" s="7">
        <v>1</v>
      </c>
      <c r="L10" s="7">
        <v>1</v>
      </c>
      <c r="M10" s="7">
        <v>1</v>
      </c>
      <c r="N10" s="7">
        <v>1</v>
      </c>
      <c r="O10" s="6"/>
      <c r="P10">
        <f>SUM(F10:N10)</f>
        <v>9</v>
      </c>
    </row>
    <row r="11" customFormat="1" ht="17.1" customHeight="1" spans="1:15">
      <c r="A11" s="8">
        <v>8</v>
      </c>
      <c r="B11" s="5"/>
      <c r="C11" s="5"/>
      <c r="D11" s="5"/>
      <c r="E11" s="6" t="s">
        <v>101</v>
      </c>
      <c r="F11" s="7">
        <v>1.9</v>
      </c>
      <c r="G11" s="7">
        <v>1.9</v>
      </c>
      <c r="H11" s="7">
        <v>1.9</v>
      </c>
      <c r="I11" s="7">
        <v>1.9</v>
      </c>
      <c r="J11" s="7">
        <v>1.9</v>
      </c>
      <c r="K11" s="7">
        <v>1.9</v>
      </c>
      <c r="L11" s="7">
        <v>1.9</v>
      </c>
      <c r="M11" s="7">
        <v>1.9</v>
      </c>
      <c r="N11" s="7">
        <v>1.9</v>
      </c>
      <c r="O11" s="6"/>
    </row>
    <row r="12" ht="33" spans="1:15">
      <c r="A12" s="8">
        <v>9</v>
      </c>
      <c r="B12" s="5"/>
      <c r="C12" s="5"/>
      <c r="D12" s="5"/>
      <c r="E12" s="6" t="s">
        <v>102</v>
      </c>
      <c r="F12" s="7">
        <v>61.8</v>
      </c>
      <c r="G12" s="7">
        <v>66.3</v>
      </c>
      <c r="H12" s="7">
        <v>61.8</v>
      </c>
      <c r="I12" s="7">
        <v>61.8</v>
      </c>
      <c r="J12" s="7">
        <v>66.3</v>
      </c>
      <c r="K12" s="7">
        <v>65.7</v>
      </c>
      <c r="L12" s="7">
        <v>65.5</v>
      </c>
      <c r="M12" s="7">
        <v>60.5</v>
      </c>
      <c r="N12" s="7">
        <v>70.2</v>
      </c>
      <c r="O12" s="6"/>
    </row>
    <row r="13" ht="23.1" customHeight="1" spans="1:15">
      <c r="A13" s="8">
        <v>10</v>
      </c>
      <c r="B13" s="10" t="s">
        <v>103</v>
      </c>
      <c r="C13" s="10"/>
      <c r="D13" s="10"/>
      <c r="E13" s="11" t="s">
        <v>103</v>
      </c>
      <c r="F13" s="12"/>
      <c r="G13" s="12"/>
      <c r="H13" s="12"/>
      <c r="I13" s="12"/>
      <c r="J13" s="12"/>
      <c r="K13" s="12"/>
      <c r="L13" s="12"/>
      <c r="M13" s="12"/>
      <c r="N13" s="12"/>
      <c r="O13" s="31" t="s">
        <v>104</v>
      </c>
    </row>
    <row r="14" ht="30" customHeight="1" spans="1:15">
      <c r="A14" s="8">
        <v>11</v>
      </c>
      <c r="B14" s="13" t="s">
        <v>132</v>
      </c>
      <c r="C14" s="8" t="s">
        <v>114</v>
      </c>
      <c r="D14" s="8"/>
      <c r="E14" s="8" t="s">
        <v>133</v>
      </c>
      <c r="F14" s="14"/>
      <c r="G14" s="14"/>
      <c r="H14" s="14"/>
      <c r="I14" s="14"/>
      <c r="J14" s="14"/>
      <c r="K14" s="14"/>
      <c r="L14" s="14"/>
      <c r="M14" s="14"/>
      <c r="N14" s="14"/>
      <c r="O14" s="31" t="s">
        <v>104</v>
      </c>
    </row>
    <row r="15" ht="30" customHeight="1" spans="1:15">
      <c r="A15" s="8">
        <v>12</v>
      </c>
      <c r="B15" s="13"/>
      <c r="C15" s="15" t="s">
        <v>118</v>
      </c>
      <c r="D15" s="16"/>
      <c r="E15" s="17" t="s">
        <v>134</v>
      </c>
      <c r="F15" s="18">
        <f t="shared" ref="F15:N15" si="0">F14*F10</f>
        <v>0</v>
      </c>
      <c r="G15" s="18">
        <f t="shared" si="0"/>
        <v>0</v>
      </c>
      <c r="H15" s="18">
        <f t="shared" si="0"/>
        <v>0</v>
      </c>
      <c r="I15" s="18">
        <f t="shared" si="0"/>
        <v>0</v>
      </c>
      <c r="J15" s="18">
        <f t="shared" si="0"/>
        <v>0</v>
      </c>
      <c r="K15" s="18">
        <f t="shared" si="0"/>
        <v>0</v>
      </c>
      <c r="L15" s="18">
        <f t="shared" si="0"/>
        <v>0</v>
      </c>
      <c r="M15" s="18">
        <f t="shared" si="0"/>
        <v>0</v>
      </c>
      <c r="N15" s="18">
        <f t="shared" si="0"/>
        <v>0</v>
      </c>
      <c r="O15" s="32"/>
    </row>
    <row r="16" ht="30" customHeight="1" spans="1:15">
      <c r="A16" s="8">
        <v>13</v>
      </c>
      <c r="B16" s="13"/>
      <c r="C16" s="19"/>
      <c r="D16" s="20"/>
      <c r="E16" s="21" t="s">
        <v>122</v>
      </c>
      <c r="F16" s="22">
        <f>SUM(F15:N15)</f>
        <v>0</v>
      </c>
      <c r="G16" s="23"/>
      <c r="H16" s="23"/>
      <c r="I16" s="23"/>
      <c r="J16" s="23"/>
      <c r="K16" s="23"/>
      <c r="L16" s="23"/>
      <c r="M16" s="23"/>
      <c r="N16" s="23"/>
      <c r="O16" s="18"/>
    </row>
    <row r="17" ht="56.1" customHeight="1" spans="1:15">
      <c r="A17" s="8">
        <v>14</v>
      </c>
      <c r="B17" s="13"/>
      <c r="C17" s="8" t="s">
        <v>123</v>
      </c>
      <c r="D17" s="8"/>
      <c r="E17" s="24" t="s">
        <v>124</v>
      </c>
      <c r="F17" s="25"/>
      <c r="G17" s="25"/>
      <c r="H17" s="25"/>
      <c r="I17" s="25"/>
      <c r="J17" s="25"/>
      <c r="K17" s="25"/>
      <c r="L17" s="25"/>
      <c r="M17" s="25"/>
      <c r="N17" s="25"/>
      <c r="O17" s="31" t="s">
        <v>104</v>
      </c>
    </row>
    <row r="18" ht="47.1" customHeight="1" spans="1:15">
      <c r="A18" s="8">
        <v>15</v>
      </c>
      <c r="B18" s="26"/>
      <c r="C18" s="8" t="s">
        <v>125</v>
      </c>
      <c r="D18" s="8"/>
      <c r="E18" s="24" t="s">
        <v>126</v>
      </c>
      <c r="F18" s="25"/>
      <c r="G18" s="25"/>
      <c r="H18" s="25"/>
      <c r="I18" s="25"/>
      <c r="J18" s="25"/>
      <c r="K18" s="25"/>
      <c r="L18" s="25"/>
      <c r="M18" s="25"/>
      <c r="N18" s="25"/>
      <c r="O18" s="31" t="s">
        <v>104</v>
      </c>
    </row>
  </sheetData>
  <mergeCells count="13">
    <mergeCell ref="A2:O2"/>
    <mergeCell ref="B3:D3"/>
    <mergeCell ref="F3:H3"/>
    <mergeCell ref="I3:K3"/>
    <mergeCell ref="L3:N3"/>
    <mergeCell ref="B13:D13"/>
    <mergeCell ref="C14:D14"/>
    <mergeCell ref="F16:N16"/>
    <mergeCell ref="C17:D17"/>
    <mergeCell ref="C18:D18"/>
    <mergeCell ref="B14:B18"/>
    <mergeCell ref="B4:D12"/>
    <mergeCell ref="C15:D1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30"/>
  <sheetViews>
    <sheetView zoomScale="85" zoomScaleNormal="85" topLeftCell="E1" workbookViewId="0">
      <selection activeCell="Q27" sqref="Q27"/>
    </sheetView>
  </sheetViews>
  <sheetFormatPr defaultColWidth="9" defaultRowHeight="17.25"/>
  <cols>
    <col min="1" max="1" width="5" style="2" customWidth="1"/>
    <col min="2" max="2" width="7" style="2" customWidth="1"/>
    <col min="3" max="3" width="6.75" style="2" customWidth="1"/>
    <col min="4" max="4" width="14" style="2" customWidth="1"/>
    <col min="5" max="5" width="19.25" style="2" customWidth="1"/>
    <col min="6" max="20" width="14" style="2" customWidth="1"/>
    <col min="21" max="22" width="13" style="2" customWidth="1"/>
    <col min="23" max="16384" width="9" style="2"/>
  </cols>
  <sheetData>
    <row r="2" ht="27.75" spans="1:22">
      <c r="A2" s="3" t="s">
        <v>219</v>
      </c>
      <c r="B2" s="4"/>
      <c r="C2" s="4"/>
      <c r="D2" s="4"/>
      <c r="E2" s="4"/>
      <c r="F2" s="4"/>
      <c r="G2" s="4"/>
      <c r="H2" s="4"/>
      <c r="I2" s="4"/>
      <c r="J2" s="4"/>
      <c r="K2" s="4"/>
      <c r="L2" s="4"/>
      <c r="M2" s="4"/>
      <c r="N2" s="4"/>
      <c r="O2" s="4"/>
      <c r="P2" s="4"/>
      <c r="Q2" s="4"/>
      <c r="R2" s="4"/>
      <c r="S2" s="4"/>
      <c r="T2" s="4"/>
      <c r="U2" s="4"/>
      <c r="V2" s="4"/>
    </row>
    <row r="3" customFormat="1" spans="1:22">
      <c r="A3" s="5" t="s">
        <v>6</v>
      </c>
      <c r="B3" s="5" t="s">
        <v>74</v>
      </c>
      <c r="C3" s="5"/>
      <c r="D3" s="5"/>
      <c r="E3" s="6" t="s">
        <v>75</v>
      </c>
      <c r="F3" s="7" t="s">
        <v>220</v>
      </c>
      <c r="G3" s="7"/>
      <c r="H3" s="7"/>
      <c r="I3" s="7" t="s">
        <v>221</v>
      </c>
      <c r="J3" s="7"/>
      <c r="K3" s="7"/>
      <c r="L3" s="7" t="s">
        <v>222</v>
      </c>
      <c r="M3" s="7"/>
      <c r="N3" s="7"/>
      <c r="O3" s="7" t="s">
        <v>223</v>
      </c>
      <c r="P3" s="7"/>
      <c r="Q3" s="7"/>
      <c r="R3" s="7" t="s">
        <v>224</v>
      </c>
      <c r="S3" s="7"/>
      <c r="T3" s="7"/>
      <c r="U3" s="7" t="s">
        <v>159</v>
      </c>
      <c r="V3" s="6" t="s">
        <v>11</v>
      </c>
    </row>
    <row r="4" customFormat="1" ht="33" spans="1:24">
      <c r="A4" s="8">
        <v>1</v>
      </c>
      <c r="B4" s="5" t="s">
        <v>76</v>
      </c>
      <c r="C4" s="5"/>
      <c r="D4" s="5"/>
      <c r="E4" s="6" t="s">
        <v>77</v>
      </c>
      <c r="F4" s="7" t="s">
        <v>225</v>
      </c>
      <c r="G4" s="7" t="s">
        <v>226</v>
      </c>
      <c r="H4" s="7" t="s">
        <v>227</v>
      </c>
      <c r="I4" s="7" t="s">
        <v>228</v>
      </c>
      <c r="J4" s="7" t="s">
        <v>229</v>
      </c>
      <c r="K4" s="7" t="s">
        <v>230</v>
      </c>
      <c r="L4" s="7" t="s">
        <v>231</v>
      </c>
      <c r="M4" s="7" t="s">
        <v>232</v>
      </c>
      <c r="N4" s="7" t="s">
        <v>233</v>
      </c>
      <c r="O4" s="7" t="s">
        <v>234</v>
      </c>
      <c r="P4" s="7" t="s">
        <v>235</v>
      </c>
      <c r="Q4" s="7" t="s">
        <v>236</v>
      </c>
      <c r="R4" s="7" t="s">
        <v>237</v>
      </c>
      <c r="S4" s="7" t="s">
        <v>238</v>
      </c>
      <c r="T4" s="7" t="s">
        <v>239</v>
      </c>
      <c r="U4" s="7" t="s">
        <v>240</v>
      </c>
      <c r="V4" s="6"/>
      <c r="X4" s="27"/>
    </row>
    <row r="5" s="1" customFormat="1" spans="1:22">
      <c r="A5" s="8">
        <v>2</v>
      </c>
      <c r="B5" s="5"/>
      <c r="C5" s="5"/>
      <c r="D5" s="5"/>
      <c r="E5" s="6" t="s">
        <v>85</v>
      </c>
      <c r="F5" s="7" t="s">
        <v>86</v>
      </c>
      <c r="G5" s="7" t="s">
        <v>86</v>
      </c>
      <c r="H5" s="7" t="s">
        <v>210</v>
      </c>
      <c r="I5" s="7" t="s">
        <v>86</v>
      </c>
      <c r="J5" s="7" t="s">
        <v>86</v>
      </c>
      <c r="K5" s="7" t="s">
        <v>172</v>
      </c>
      <c r="L5" s="7" t="s">
        <v>86</v>
      </c>
      <c r="M5" s="7" t="s">
        <v>86</v>
      </c>
      <c r="N5" s="7" t="s">
        <v>210</v>
      </c>
      <c r="O5" s="7" t="s">
        <v>86</v>
      </c>
      <c r="P5" s="7" t="s">
        <v>86</v>
      </c>
      <c r="Q5" s="7" t="s">
        <v>172</v>
      </c>
      <c r="R5" s="7" t="s">
        <v>86</v>
      </c>
      <c r="S5" s="7" t="s">
        <v>86</v>
      </c>
      <c r="T5" s="7" t="s">
        <v>172</v>
      </c>
      <c r="U5" s="7" t="s">
        <v>86</v>
      </c>
      <c r="V5" s="6"/>
    </row>
    <row r="6" customFormat="1" ht="16.5" spans="1:22">
      <c r="A6" s="8">
        <v>3</v>
      </c>
      <c r="B6" s="5"/>
      <c r="C6" s="5"/>
      <c r="D6" s="5"/>
      <c r="E6" s="6" t="s">
        <v>89</v>
      </c>
      <c r="F6" s="142" t="s">
        <v>148</v>
      </c>
      <c r="G6" s="142" t="s">
        <v>241</v>
      </c>
      <c r="H6" s="142" t="s">
        <v>190</v>
      </c>
      <c r="I6" s="142" t="s">
        <v>148</v>
      </c>
      <c r="J6" s="142" t="s">
        <v>242</v>
      </c>
      <c r="K6" s="142" t="s">
        <v>190</v>
      </c>
      <c r="L6" s="142" t="s">
        <v>243</v>
      </c>
      <c r="M6" s="142" t="s">
        <v>244</v>
      </c>
      <c r="N6" s="142" t="s">
        <v>245</v>
      </c>
      <c r="O6" s="142" t="s">
        <v>90</v>
      </c>
      <c r="P6" s="142" t="s">
        <v>246</v>
      </c>
      <c r="Q6" s="142" t="s">
        <v>91</v>
      </c>
      <c r="R6" s="142" t="s">
        <v>244</v>
      </c>
      <c r="S6" s="142" t="s">
        <v>243</v>
      </c>
      <c r="T6" s="142" t="s">
        <v>245</v>
      </c>
      <c r="U6" s="142" t="s">
        <v>175</v>
      </c>
      <c r="V6" s="6"/>
    </row>
    <row r="7" customFormat="1" spans="1:22">
      <c r="A7" s="8">
        <v>4</v>
      </c>
      <c r="B7" s="5"/>
      <c r="C7" s="5"/>
      <c r="D7" s="5"/>
      <c r="E7" s="6" t="s">
        <v>94</v>
      </c>
      <c r="F7" s="9" t="s">
        <v>192</v>
      </c>
      <c r="G7" s="9" t="s">
        <v>179</v>
      </c>
      <c r="H7" s="9" t="s">
        <v>176</v>
      </c>
      <c r="I7" s="9" t="s">
        <v>192</v>
      </c>
      <c r="J7" s="9" t="s">
        <v>179</v>
      </c>
      <c r="K7" s="9" t="s">
        <v>176</v>
      </c>
      <c r="L7" s="9" t="s">
        <v>178</v>
      </c>
      <c r="M7" s="9" t="s">
        <v>176</v>
      </c>
      <c r="N7" s="9" t="s">
        <v>247</v>
      </c>
      <c r="O7" s="9" t="s">
        <v>179</v>
      </c>
      <c r="P7" s="9" t="s">
        <v>176</v>
      </c>
      <c r="Q7" s="9" t="s">
        <v>178</v>
      </c>
      <c r="R7" s="9" t="s">
        <v>176</v>
      </c>
      <c r="S7" s="9" t="s">
        <v>178</v>
      </c>
      <c r="T7" s="9" t="s">
        <v>176</v>
      </c>
      <c r="U7" s="9" t="s">
        <v>181</v>
      </c>
      <c r="V7" s="6"/>
    </row>
    <row r="8" customFormat="1" spans="1:22">
      <c r="A8" s="8">
        <v>5</v>
      </c>
      <c r="B8" s="5"/>
      <c r="C8" s="5"/>
      <c r="D8" s="5"/>
      <c r="E8" s="6" t="s">
        <v>97</v>
      </c>
      <c r="F8" s="7">
        <v>3000</v>
      </c>
      <c r="G8" s="7">
        <v>5000</v>
      </c>
      <c r="H8" s="7">
        <v>3000</v>
      </c>
      <c r="I8" s="7">
        <v>3000</v>
      </c>
      <c r="J8" s="7">
        <v>5000</v>
      </c>
      <c r="K8" s="7">
        <v>3000</v>
      </c>
      <c r="L8" s="7">
        <v>5000</v>
      </c>
      <c r="M8" s="7">
        <v>3000</v>
      </c>
      <c r="N8" s="7">
        <v>3000</v>
      </c>
      <c r="O8" s="7">
        <v>3000</v>
      </c>
      <c r="P8" s="7">
        <v>5000</v>
      </c>
      <c r="Q8" s="7">
        <v>3000</v>
      </c>
      <c r="R8" s="7">
        <v>3000</v>
      </c>
      <c r="S8" s="7">
        <v>5000</v>
      </c>
      <c r="T8" s="7">
        <v>3000</v>
      </c>
      <c r="U8" s="28">
        <v>1600</v>
      </c>
      <c r="V8" s="6"/>
    </row>
    <row r="9" customFormat="1" spans="1:22">
      <c r="A9" s="8">
        <v>6</v>
      </c>
      <c r="B9" s="5"/>
      <c r="C9" s="5"/>
      <c r="D9" s="5"/>
      <c r="E9" s="6" t="s">
        <v>99</v>
      </c>
      <c r="F9" s="7">
        <v>1.75</v>
      </c>
      <c r="G9" s="7">
        <v>1</v>
      </c>
      <c r="H9" s="7">
        <v>1.75</v>
      </c>
      <c r="I9" s="7">
        <v>1.75</v>
      </c>
      <c r="J9" s="7">
        <v>1</v>
      </c>
      <c r="K9" s="7">
        <v>1.75</v>
      </c>
      <c r="L9" s="7">
        <v>1</v>
      </c>
      <c r="M9" s="7">
        <v>1.75</v>
      </c>
      <c r="N9" s="7">
        <v>1.75</v>
      </c>
      <c r="O9" s="7">
        <v>1.75</v>
      </c>
      <c r="P9" s="7">
        <v>1</v>
      </c>
      <c r="Q9" s="7">
        <v>1.75</v>
      </c>
      <c r="R9" s="7">
        <v>1.75</v>
      </c>
      <c r="S9" s="7">
        <v>1</v>
      </c>
      <c r="T9" s="7">
        <v>1.75</v>
      </c>
      <c r="U9" s="29">
        <v>1</v>
      </c>
      <c r="V9" s="6"/>
    </row>
    <row r="10" customFormat="1" spans="1:23">
      <c r="A10" s="8">
        <v>7</v>
      </c>
      <c r="B10" s="5"/>
      <c r="C10" s="5"/>
      <c r="D10" s="5"/>
      <c r="E10" s="6" t="s">
        <v>100</v>
      </c>
      <c r="F10" s="7">
        <v>2</v>
      </c>
      <c r="G10" s="7">
        <v>1</v>
      </c>
      <c r="H10" s="7">
        <v>1</v>
      </c>
      <c r="I10" s="7">
        <v>2</v>
      </c>
      <c r="J10" s="7">
        <v>1</v>
      </c>
      <c r="K10" s="7">
        <v>1</v>
      </c>
      <c r="L10" s="7">
        <v>1</v>
      </c>
      <c r="M10" s="7">
        <v>3</v>
      </c>
      <c r="N10" s="7">
        <v>1</v>
      </c>
      <c r="O10" s="7">
        <v>1</v>
      </c>
      <c r="P10" s="7">
        <v>1</v>
      </c>
      <c r="Q10" s="7">
        <v>1</v>
      </c>
      <c r="R10" s="7">
        <v>1</v>
      </c>
      <c r="S10" s="7">
        <v>1</v>
      </c>
      <c r="T10" s="7">
        <v>1</v>
      </c>
      <c r="U10" s="30">
        <v>1</v>
      </c>
      <c r="V10" s="6"/>
      <c r="W10">
        <f>SUM(F10:V10)</f>
        <v>20</v>
      </c>
    </row>
    <row r="11" customFormat="1" spans="1:22">
      <c r="A11" s="8">
        <v>8</v>
      </c>
      <c r="B11" s="5"/>
      <c r="C11" s="5"/>
      <c r="D11" s="5"/>
      <c r="E11" s="6" t="s">
        <v>101</v>
      </c>
      <c r="F11" s="7">
        <v>1.9</v>
      </c>
      <c r="G11" s="7">
        <v>1.9</v>
      </c>
      <c r="H11" s="7">
        <v>1.9</v>
      </c>
      <c r="I11" s="7">
        <v>1.9</v>
      </c>
      <c r="J11" s="7">
        <v>1.9</v>
      </c>
      <c r="K11" s="7">
        <v>1.9</v>
      </c>
      <c r="L11" s="7">
        <v>1.9</v>
      </c>
      <c r="M11" s="7">
        <v>1.9</v>
      </c>
      <c r="N11" s="7">
        <v>1.9</v>
      </c>
      <c r="O11" s="7">
        <v>1.9</v>
      </c>
      <c r="P11" s="7">
        <v>1.9</v>
      </c>
      <c r="Q11" s="7">
        <v>1.9</v>
      </c>
      <c r="R11" s="7">
        <v>1.9</v>
      </c>
      <c r="S11" s="7">
        <v>1.9</v>
      </c>
      <c r="T11" s="7">
        <v>1.9</v>
      </c>
      <c r="U11" s="30">
        <v>1.9</v>
      </c>
      <c r="V11" s="6"/>
    </row>
    <row r="12" ht="33" spans="1:22">
      <c r="A12" s="8">
        <v>9</v>
      </c>
      <c r="B12" s="5"/>
      <c r="C12" s="5"/>
      <c r="D12" s="5"/>
      <c r="E12" s="6" t="s">
        <v>102</v>
      </c>
      <c r="F12" s="7">
        <v>65</v>
      </c>
      <c r="G12" s="7">
        <v>70</v>
      </c>
      <c r="H12" s="7">
        <v>74.7</v>
      </c>
      <c r="I12" s="7">
        <v>65</v>
      </c>
      <c r="J12" s="7">
        <v>70</v>
      </c>
      <c r="K12" s="7">
        <v>73.8</v>
      </c>
      <c r="L12" s="7">
        <v>77</v>
      </c>
      <c r="M12" s="7">
        <v>72</v>
      </c>
      <c r="N12" s="7">
        <v>82.2</v>
      </c>
      <c r="O12" s="7">
        <v>67.5</v>
      </c>
      <c r="P12" s="7">
        <v>72.5</v>
      </c>
      <c r="Q12" s="7">
        <v>80.9</v>
      </c>
      <c r="R12" s="7">
        <v>72</v>
      </c>
      <c r="S12" s="7">
        <v>77</v>
      </c>
      <c r="T12" s="7">
        <v>82.2</v>
      </c>
      <c r="U12" s="30">
        <v>1.45</v>
      </c>
      <c r="V12" s="6"/>
    </row>
    <row r="13" spans="1:22">
      <c r="A13" s="33">
        <v>10</v>
      </c>
      <c r="B13" s="10" t="s">
        <v>103</v>
      </c>
      <c r="C13" s="10"/>
      <c r="D13" s="10"/>
      <c r="E13" s="11" t="s">
        <v>103</v>
      </c>
      <c r="F13" s="12"/>
      <c r="G13" s="12"/>
      <c r="H13" s="12"/>
      <c r="I13" s="12"/>
      <c r="J13" s="12"/>
      <c r="K13" s="12"/>
      <c r="L13" s="12"/>
      <c r="M13" s="12"/>
      <c r="N13" s="12"/>
      <c r="O13" s="12"/>
      <c r="P13" s="12"/>
      <c r="Q13" s="12"/>
      <c r="R13" s="12"/>
      <c r="S13" s="12"/>
      <c r="T13" s="12"/>
      <c r="U13" s="31"/>
      <c r="V13" s="31" t="s">
        <v>104</v>
      </c>
    </row>
    <row r="14" ht="30" customHeight="1" spans="1:22">
      <c r="A14" s="8">
        <v>11</v>
      </c>
      <c r="B14" s="34" t="s">
        <v>105</v>
      </c>
      <c r="C14" s="8" t="s">
        <v>106</v>
      </c>
      <c r="D14" s="8"/>
      <c r="E14" s="35" t="s">
        <v>107</v>
      </c>
      <c r="F14" s="36"/>
      <c r="G14" s="37"/>
      <c r="H14" s="37"/>
      <c r="I14" s="37"/>
      <c r="J14" s="37"/>
      <c r="K14" s="37"/>
      <c r="L14" s="37"/>
      <c r="M14" s="37"/>
      <c r="N14" s="37"/>
      <c r="O14" s="37"/>
      <c r="P14" s="37"/>
      <c r="Q14" s="37"/>
      <c r="R14" s="37"/>
      <c r="S14" s="37"/>
      <c r="T14" s="37"/>
      <c r="U14" s="31"/>
      <c r="V14" s="31" t="s">
        <v>104</v>
      </c>
    </row>
    <row r="15" spans="1:22">
      <c r="A15" s="8">
        <v>12</v>
      </c>
      <c r="B15" s="34"/>
      <c r="C15" s="8" t="s">
        <v>108</v>
      </c>
      <c r="D15" s="8"/>
      <c r="E15" s="8" t="s">
        <v>109</v>
      </c>
      <c r="F15" s="36"/>
      <c r="G15" s="37"/>
      <c r="H15" s="37"/>
      <c r="I15" s="37"/>
      <c r="J15" s="37"/>
      <c r="K15" s="37"/>
      <c r="L15" s="37"/>
      <c r="M15" s="37"/>
      <c r="N15" s="37"/>
      <c r="O15" s="37"/>
      <c r="P15" s="37"/>
      <c r="Q15" s="37"/>
      <c r="R15" s="37"/>
      <c r="S15" s="37"/>
      <c r="T15" s="37"/>
      <c r="U15" s="31"/>
      <c r="V15" s="31" t="s">
        <v>104</v>
      </c>
    </row>
    <row r="16" spans="1:22">
      <c r="A16" s="8">
        <v>13</v>
      </c>
      <c r="B16" s="34"/>
      <c r="C16" s="8" t="s">
        <v>110</v>
      </c>
      <c r="D16" s="8"/>
      <c r="E16" s="8" t="s">
        <v>111</v>
      </c>
      <c r="F16" s="36"/>
      <c r="G16" s="37"/>
      <c r="H16" s="37"/>
      <c r="I16" s="37"/>
      <c r="J16" s="37"/>
      <c r="K16" s="37"/>
      <c r="L16" s="37"/>
      <c r="M16" s="37"/>
      <c r="N16" s="37"/>
      <c r="O16" s="37"/>
      <c r="P16" s="37"/>
      <c r="Q16" s="37"/>
      <c r="R16" s="37"/>
      <c r="S16" s="37"/>
      <c r="T16" s="37"/>
      <c r="U16" s="31"/>
      <c r="V16" s="31" t="s">
        <v>104</v>
      </c>
    </row>
    <row r="17" spans="1:22">
      <c r="A17" s="8">
        <v>14</v>
      </c>
      <c r="B17" s="34"/>
      <c r="C17" s="8" t="s">
        <v>112</v>
      </c>
      <c r="D17" s="8"/>
      <c r="E17" s="8" t="s">
        <v>113</v>
      </c>
      <c r="F17" s="38"/>
      <c r="G17" s="39"/>
      <c r="H17" s="39"/>
      <c r="I17" s="39"/>
      <c r="J17" s="39"/>
      <c r="K17" s="39"/>
      <c r="L17" s="39"/>
      <c r="M17" s="39"/>
      <c r="N17" s="39"/>
      <c r="O17" s="39"/>
      <c r="P17" s="39"/>
      <c r="Q17" s="39"/>
      <c r="R17" s="39"/>
      <c r="S17" s="39"/>
      <c r="T17" s="39"/>
      <c r="U17" s="31"/>
      <c r="V17" s="31" t="s">
        <v>104</v>
      </c>
    </row>
    <row r="18" spans="1:22">
      <c r="A18" s="8">
        <v>15</v>
      </c>
      <c r="B18" s="34"/>
      <c r="C18" s="8" t="s">
        <v>114</v>
      </c>
      <c r="D18" s="8"/>
      <c r="E18" s="40" t="s">
        <v>115</v>
      </c>
      <c r="F18" s="41">
        <f>F14+F16+F29+$F30</f>
        <v>0</v>
      </c>
      <c r="G18" s="41">
        <f t="shared" ref="G18:U18" si="0">G14+G16+G29+$F30</f>
        <v>0</v>
      </c>
      <c r="H18" s="41">
        <f t="shared" si="0"/>
        <v>0</v>
      </c>
      <c r="I18" s="41">
        <f t="shared" si="0"/>
        <v>0</v>
      </c>
      <c r="J18" s="41">
        <f t="shared" si="0"/>
        <v>0</v>
      </c>
      <c r="K18" s="41">
        <f t="shared" si="0"/>
        <v>0</v>
      </c>
      <c r="L18" s="41">
        <f t="shared" si="0"/>
        <v>0</v>
      </c>
      <c r="M18" s="41">
        <f t="shared" si="0"/>
        <v>0</v>
      </c>
      <c r="N18" s="41">
        <f t="shared" si="0"/>
        <v>0</v>
      </c>
      <c r="O18" s="41">
        <f t="shared" si="0"/>
        <v>0</v>
      </c>
      <c r="P18" s="41">
        <f t="shared" si="0"/>
        <v>0</v>
      </c>
      <c r="Q18" s="41">
        <f t="shared" si="0"/>
        <v>0</v>
      </c>
      <c r="R18" s="41">
        <f t="shared" si="0"/>
        <v>0</v>
      </c>
      <c r="S18" s="41">
        <f t="shared" si="0"/>
        <v>0</v>
      </c>
      <c r="T18" s="41">
        <f t="shared" si="0"/>
        <v>0</v>
      </c>
      <c r="U18" s="41">
        <f>U14+U16+$F30</f>
        <v>0</v>
      </c>
      <c r="V18" s="41"/>
    </row>
    <row r="19" spans="1:22">
      <c r="A19" s="8">
        <v>16</v>
      </c>
      <c r="B19" s="34"/>
      <c r="C19" s="8"/>
      <c r="D19" s="8"/>
      <c r="E19" s="40" t="s">
        <v>109</v>
      </c>
      <c r="F19" s="41">
        <f t="shared" ref="F19:U19" si="1">F15</f>
        <v>0</v>
      </c>
      <c r="G19" s="41">
        <f t="shared" si="1"/>
        <v>0</v>
      </c>
      <c r="H19" s="41">
        <f t="shared" si="1"/>
        <v>0</v>
      </c>
      <c r="I19" s="41">
        <f t="shared" si="1"/>
        <v>0</v>
      </c>
      <c r="J19" s="41">
        <f t="shared" si="1"/>
        <v>0</v>
      </c>
      <c r="K19" s="41">
        <f t="shared" si="1"/>
        <v>0</v>
      </c>
      <c r="L19" s="41">
        <f t="shared" si="1"/>
        <v>0</v>
      </c>
      <c r="M19" s="41">
        <f t="shared" si="1"/>
        <v>0</v>
      </c>
      <c r="N19" s="41">
        <f t="shared" si="1"/>
        <v>0</v>
      </c>
      <c r="O19" s="41">
        <f t="shared" si="1"/>
        <v>0</v>
      </c>
      <c r="P19" s="41">
        <f t="shared" si="1"/>
        <v>0</v>
      </c>
      <c r="Q19" s="41">
        <f t="shared" si="1"/>
        <v>0</v>
      </c>
      <c r="R19" s="41">
        <f t="shared" si="1"/>
        <v>0</v>
      </c>
      <c r="S19" s="41">
        <f t="shared" si="1"/>
        <v>0</v>
      </c>
      <c r="T19" s="41">
        <f t="shared" si="1"/>
        <v>0</v>
      </c>
      <c r="U19" s="41">
        <f t="shared" si="1"/>
        <v>0</v>
      </c>
      <c r="V19" s="41"/>
    </row>
    <row r="20" spans="1:22">
      <c r="A20" s="8">
        <v>17</v>
      </c>
      <c r="B20" s="34"/>
      <c r="C20" s="8"/>
      <c r="D20" s="8"/>
      <c r="E20" s="42" t="s">
        <v>116</v>
      </c>
      <c r="F20" s="41">
        <f t="shared" ref="F20:U20" si="2">F17</f>
        <v>0</v>
      </c>
      <c r="G20" s="41">
        <f t="shared" si="2"/>
        <v>0</v>
      </c>
      <c r="H20" s="41">
        <f t="shared" si="2"/>
        <v>0</v>
      </c>
      <c r="I20" s="41">
        <f t="shared" si="2"/>
        <v>0</v>
      </c>
      <c r="J20" s="41">
        <f t="shared" si="2"/>
        <v>0</v>
      </c>
      <c r="K20" s="41">
        <f t="shared" si="2"/>
        <v>0</v>
      </c>
      <c r="L20" s="41">
        <f t="shared" si="2"/>
        <v>0</v>
      </c>
      <c r="M20" s="41">
        <f t="shared" si="2"/>
        <v>0</v>
      </c>
      <c r="N20" s="41">
        <f t="shared" si="2"/>
        <v>0</v>
      </c>
      <c r="O20" s="41">
        <f t="shared" si="2"/>
        <v>0</v>
      </c>
      <c r="P20" s="41">
        <f t="shared" si="2"/>
        <v>0</v>
      </c>
      <c r="Q20" s="41">
        <f t="shared" si="2"/>
        <v>0</v>
      </c>
      <c r="R20" s="41">
        <f t="shared" si="2"/>
        <v>0</v>
      </c>
      <c r="S20" s="41">
        <f t="shared" si="2"/>
        <v>0</v>
      </c>
      <c r="T20" s="41">
        <f t="shared" si="2"/>
        <v>0</v>
      </c>
      <c r="U20" s="41">
        <f t="shared" si="2"/>
        <v>0</v>
      </c>
      <c r="V20" s="41"/>
    </row>
    <row r="21" spans="1:22">
      <c r="A21" s="8">
        <v>18</v>
      </c>
      <c r="B21" s="34"/>
      <c r="C21" s="8"/>
      <c r="D21" s="8"/>
      <c r="E21" s="43" t="s">
        <v>117</v>
      </c>
      <c r="F21" s="18">
        <f t="shared" ref="F21:U21" si="3">SUM(F18:F20)</f>
        <v>0</v>
      </c>
      <c r="G21" s="18">
        <f t="shared" si="3"/>
        <v>0</v>
      </c>
      <c r="H21" s="18">
        <f t="shared" si="3"/>
        <v>0</v>
      </c>
      <c r="I21" s="18">
        <f t="shared" si="3"/>
        <v>0</v>
      </c>
      <c r="J21" s="18">
        <f t="shared" si="3"/>
        <v>0</v>
      </c>
      <c r="K21" s="18">
        <f t="shared" si="3"/>
        <v>0</v>
      </c>
      <c r="L21" s="18">
        <f t="shared" si="3"/>
        <v>0</v>
      </c>
      <c r="M21" s="18">
        <f t="shared" si="3"/>
        <v>0</v>
      </c>
      <c r="N21" s="18">
        <f t="shared" si="3"/>
        <v>0</v>
      </c>
      <c r="O21" s="18">
        <f t="shared" si="3"/>
        <v>0</v>
      </c>
      <c r="P21" s="18">
        <f t="shared" si="3"/>
        <v>0</v>
      </c>
      <c r="Q21" s="18">
        <f t="shared" si="3"/>
        <v>0</v>
      </c>
      <c r="R21" s="18">
        <f t="shared" si="3"/>
        <v>0</v>
      </c>
      <c r="S21" s="18">
        <f t="shared" si="3"/>
        <v>0</v>
      </c>
      <c r="T21" s="18">
        <f t="shared" si="3"/>
        <v>0</v>
      </c>
      <c r="U21" s="18">
        <f t="shared" si="3"/>
        <v>0</v>
      </c>
      <c r="V21" s="18"/>
    </row>
    <row r="22" spans="1:22">
      <c r="A22" s="8">
        <v>19</v>
      </c>
      <c r="B22" s="34"/>
      <c r="C22" s="8" t="s">
        <v>118</v>
      </c>
      <c r="D22" s="8"/>
      <c r="E22" s="44" t="s">
        <v>119</v>
      </c>
      <c r="F22" s="45">
        <f t="shared" ref="F22:U22" si="4">F18*F10</f>
        <v>0</v>
      </c>
      <c r="G22" s="45">
        <f t="shared" si="4"/>
        <v>0</v>
      </c>
      <c r="H22" s="45">
        <f t="shared" si="4"/>
        <v>0</v>
      </c>
      <c r="I22" s="45">
        <f t="shared" si="4"/>
        <v>0</v>
      </c>
      <c r="J22" s="45">
        <f t="shared" si="4"/>
        <v>0</v>
      </c>
      <c r="K22" s="45">
        <f t="shared" si="4"/>
        <v>0</v>
      </c>
      <c r="L22" s="45">
        <f t="shared" si="4"/>
        <v>0</v>
      </c>
      <c r="M22" s="45">
        <f t="shared" si="4"/>
        <v>0</v>
      </c>
      <c r="N22" s="45">
        <f t="shared" si="4"/>
        <v>0</v>
      </c>
      <c r="O22" s="45">
        <f t="shared" si="4"/>
        <v>0</v>
      </c>
      <c r="P22" s="45">
        <f t="shared" si="4"/>
        <v>0</v>
      </c>
      <c r="Q22" s="45">
        <f t="shared" si="4"/>
        <v>0</v>
      </c>
      <c r="R22" s="45">
        <f t="shared" si="4"/>
        <v>0</v>
      </c>
      <c r="S22" s="45">
        <f t="shared" si="4"/>
        <v>0</v>
      </c>
      <c r="T22" s="45">
        <f t="shared" si="4"/>
        <v>0</v>
      </c>
      <c r="U22" s="45">
        <f t="shared" si="4"/>
        <v>0</v>
      </c>
      <c r="V22" s="45"/>
    </row>
    <row r="23" spans="1:22">
      <c r="A23" s="8">
        <v>20</v>
      </c>
      <c r="B23" s="34"/>
      <c r="C23" s="8"/>
      <c r="D23" s="8"/>
      <c r="E23" s="44" t="s">
        <v>120</v>
      </c>
      <c r="F23" s="45">
        <f t="shared" ref="F23:U23" si="5">F19*F10</f>
        <v>0</v>
      </c>
      <c r="G23" s="45">
        <f t="shared" si="5"/>
        <v>0</v>
      </c>
      <c r="H23" s="45">
        <f t="shared" si="5"/>
        <v>0</v>
      </c>
      <c r="I23" s="45">
        <f t="shared" si="5"/>
        <v>0</v>
      </c>
      <c r="J23" s="45">
        <f t="shared" si="5"/>
        <v>0</v>
      </c>
      <c r="K23" s="45">
        <f t="shared" si="5"/>
        <v>0</v>
      </c>
      <c r="L23" s="45">
        <f t="shared" si="5"/>
        <v>0</v>
      </c>
      <c r="M23" s="45">
        <f t="shared" si="5"/>
        <v>0</v>
      </c>
      <c r="N23" s="45">
        <f t="shared" si="5"/>
        <v>0</v>
      </c>
      <c r="O23" s="45">
        <f t="shared" si="5"/>
        <v>0</v>
      </c>
      <c r="P23" s="45">
        <f t="shared" si="5"/>
        <v>0</v>
      </c>
      <c r="Q23" s="45">
        <f t="shared" si="5"/>
        <v>0</v>
      </c>
      <c r="R23" s="45">
        <f t="shared" si="5"/>
        <v>0</v>
      </c>
      <c r="S23" s="45">
        <f t="shared" si="5"/>
        <v>0</v>
      </c>
      <c r="T23" s="45">
        <f t="shared" si="5"/>
        <v>0</v>
      </c>
      <c r="U23" s="45">
        <f t="shared" si="5"/>
        <v>0</v>
      </c>
      <c r="V23" s="45"/>
    </row>
    <row r="24" spans="1:22">
      <c r="A24" s="8">
        <v>21</v>
      </c>
      <c r="B24" s="34"/>
      <c r="C24" s="8"/>
      <c r="D24" s="8"/>
      <c r="E24" s="44" t="s">
        <v>121</v>
      </c>
      <c r="F24" s="45">
        <f t="shared" ref="F24:U24" si="6">F20*F10</f>
        <v>0</v>
      </c>
      <c r="G24" s="45">
        <f t="shared" si="6"/>
        <v>0</v>
      </c>
      <c r="H24" s="45">
        <f t="shared" si="6"/>
        <v>0</v>
      </c>
      <c r="I24" s="45">
        <f t="shared" si="6"/>
        <v>0</v>
      </c>
      <c r="J24" s="45">
        <f t="shared" si="6"/>
        <v>0</v>
      </c>
      <c r="K24" s="45">
        <f t="shared" si="6"/>
        <v>0</v>
      </c>
      <c r="L24" s="45">
        <f t="shared" si="6"/>
        <v>0</v>
      </c>
      <c r="M24" s="45">
        <f t="shared" si="6"/>
        <v>0</v>
      </c>
      <c r="N24" s="45">
        <f t="shared" si="6"/>
        <v>0</v>
      </c>
      <c r="O24" s="45">
        <f t="shared" si="6"/>
        <v>0</v>
      </c>
      <c r="P24" s="45">
        <f t="shared" si="6"/>
        <v>0</v>
      </c>
      <c r="Q24" s="45">
        <f t="shared" si="6"/>
        <v>0</v>
      </c>
      <c r="R24" s="45">
        <f t="shared" si="6"/>
        <v>0</v>
      </c>
      <c r="S24" s="45">
        <f t="shared" si="6"/>
        <v>0</v>
      </c>
      <c r="T24" s="45">
        <f t="shared" si="6"/>
        <v>0</v>
      </c>
      <c r="U24" s="45">
        <f t="shared" si="6"/>
        <v>0</v>
      </c>
      <c r="V24" s="45"/>
    </row>
    <row r="25" spans="1:22">
      <c r="A25" s="8">
        <v>22</v>
      </c>
      <c r="B25" s="34"/>
      <c r="C25" s="8"/>
      <c r="D25" s="8"/>
      <c r="E25" s="43" t="s">
        <v>117</v>
      </c>
      <c r="F25" s="18">
        <f t="shared" ref="F25:U25" si="7">SUM(F22:F24)</f>
        <v>0</v>
      </c>
      <c r="G25" s="18">
        <f t="shared" si="7"/>
        <v>0</v>
      </c>
      <c r="H25" s="18">
        <f t="shared" si="7"/>
        <v>0</v>
      </c>
      <c r="I25" s="18">
        <f t="shared" si="7"/>
        <v>0</v>
      </c>
      <c r="J25" s="18">
        <f t="shared" si="7"/>
        <v>0</v>
      </c>
      <c r="K25" s="18">
        <f t="shared" si="7"/>
        <v>0</v>
      </c>
      <c r="L25" s="18">
        <f t="shared" si="7"/>
        <v>0</v>
      </c>
      <c r="M25" s="18">
        <f t="shared" si="7"/>
        <v>0</v>
      </c>
      <c r="N25" s="18">
        <f t="shared" si="7"/>
        <v>0</v>
      </c>
      <c r="O25" s="18">
        <f t="shared" si="7"/>
        <v>0</v>
      </c>
      <c r="P25" s="18">
        <f t="shared" si="7"/>
        <v>0</v>
      </c>
      <c r="Q25" s="18">
        <f t="shared" si="7"/>
        <v>0</v>
      </c>
      <c r="R25" s="18">
        <f t="shared" si="7"/>
        <v>0</v>
      </c>
      <c r="S25" s="18">
        <f t="shared" si="7"/>
        <v>0</v>
      </c>
      <c r="T25" s="18">
        <f t="shared" si="7"/>
        <v>0</v>
      </c>
      <c r="U25" s="18">
        <f t="shared" si="7"/>
        <v>0</v>
      </c>
      <c r="V25" s="18"/>
    </row>
    <row r="26" ht="18.95" customHeight="1" spans="1:22">
      <c r="A26" s="8">
        <v>23</v>
      </c>
      <c r="B26" s="34"/>
      <c r="C26" s="8"/>
      <c r="D26" s="8"/>
      <c r="E26" s="43" t="s">
        <v>122</v>
      </c>
      <c r="F26" s="22">
        <f>SUM(F25:U25)</f>
        <v>0</v>
      </c>
      <c r="G26" s="23"/>
      <c r="H26" s="23"/>
      <c r="I26" s="23"/>
      <c r="J26" s="23"/>
      <c r="K26" s="23"/>
      <c r="L26" s="23"/>
      <c r="M26" s="23"/>
      <c r="N26" s="23"/>
      <c r="O26" s="23"/>
      <c r="P26" s="23"/>
      <c r="Q26" s="23"/>
      <c r="R26" s="23"/>
      <c r="S26" s="23"/>
      <c r="T26" s="23"/>
      <c r="U26" s="23"/>
      <c r="V26" s="18"/>
    </row>
    <row r="27" ht="36.95" customHeight="1" spans="1:22">
      <c r="A27" s="8">
        <v>24</v>
      </c>
      <c r="B27" s="34"/>
      <c r="C27" s="8" t="s">
        <v>123</v>
      </c>
      <c r="D27" s="8"/>
      <c r="E27" s="24" t="s">
        <v>124</v>
      </c>
      <c r="F27" s="25"/>
      <c r="G27" s="46"/>
      <c r="H27" s="46"/>
      <c r="I27" s="46"/>
      <c r="J27" s="46"/>
      <c r="K27" s="46"/>
      <c r="L27" s="46"/>
      <c r="M27" s="46"/>
      <c r="N27" s="46"/>
      <c r="O27" s="46"/>
      <c r="P27" s="46"/>
      <c r="Q27" s="46"/>
      <c r="R27" s="46"/>
      <c r="S27" s="46"/>
      <c r="T27" s="46"/>
      <c r="U27" s="31"/>
      <c r="V27" s="31" t="s">
        <v>104</v>
      </c>
    </row>
    <row r="28" ht="36.95" customHeight="1" spans="1:22">
      <c r="A28" s="8">
        <v>25</v>
      </c>
      <c r="B28" s="34"/>
      <c r="C28" s="8" t="s">
        <v>125</v>
      </c>
      <c r="D28" s="8"/>
      <c r="E28" s="24" t="s">
        <v>126</v>
      </c>
      <c r="F28" s="25"/>
      <c r="G28" s="46"/>
      <c r="H28" s="46"/>
      <c r="I28" s="46"/>
      <c r="J28" s="46"/>
      <c r="K28" s="46"/>
      <c r="L28" s="46"/>
      <c r="M28" s="46"/>
      <c r="N28" s="46"/>
      <c r="O28" s="46"/>
      <c r="P28" s="46"/>
      <c r="Q28" s="46"/>
      <c r="R28" s="46"/>
      <c r="S28" s="46"/>
      <c r="T28" s="46"/>
      <c r="U28" s="31"/>
      <c r="V28" s="31" t="s">
        <v>104</v>
      </c>
    </row>
    <row r="29" spans="1:22">
      <c r="A29" s="8">
        <v>26</v>
      </c>
      <c r="B29" s="34"/>
      <c r="C29" s="8" t="s">
        <v>127</v>
      </c>
      <c r="D29" s="8"/>
      <c r="E29" s="8" t="s">
        <v>128</v>
      </c>
      <c r="F29" s="25"/>
      <c r="G29" s="46"/>
      <c r="H29" s="46"/>
      <c r="I29" s="46"/>
      <c r="J29" s="46"/>
      <c r="K29" s="46"/>
      <c r="L29" s="46"/>
      <c r="M29" s="46"/>
      <c r="N29" s="46"/>
      <c r="O29" s="46"/>
      <c r="P29" s="46"/>
      <c r="Q29" s="46"/>
      <c r="R29" s="46"/>
      <c r="S29" s="46"/>
      <c r="T29" s="46"/>
      <c r="U29" s="49" t="s">
        <v>129</v>
      </c>
      <c r="V29" s="31" t="s">
        <v>104</v>
      </c>
    </row>
    <row r="30" ht="36" customHeight="1" spans="1:22">
      <c r="A30" s="8">
        <v>27</v>
      </c>
      <c r="B30" s="34"/>
      <c r="C30" s="8" t="s">
        <v>130</v>
      </c>
      <c r="D30" s="8"/>
      <c r="E30" s="8" t="s">
        <v>128</v>
      </c>
      <c r="F30" s="47"/>
      <c r="G30" s="48"/>
      <c r="H30" s="48"/>
      <c r="I30" s="48"/>
      <c r="J30" s="48"/>
      <c r="K30" s="48"/>
      <c r="L30" s="48"/>
      <c r="M30" s="48"/>
      <c r="N30" s="48"/>
      <c r="O30" s="48"/>
      <c r="P30" s="48"/>
      <c r="Q30" s="48"/>
      <c r="R30" s="48"/>
      <c r="S30" s="48"/>
      <c r="T30" s="48"/>
      <c r="U30" s="50"/>
      <c r="V30" s="31" t="s">
        <v>104</v>
      </c>
    </row>
  </sheetData>
  <mergeCells count="22">
    <mergeCell ref="A2:V2"/>
    <mergeCell ref="B3:D3"/>
    <mergeCell ref="F3:H3"/>
    <mergeCell ref="I3:K3"/>
    <mergeCell ref="L3:N3"/>
    <mergeCell ref="O3:Q3"/>
    <mergeCell ref="R3:T3"/>
    <mergeCell ref="B13:D13"/>
    <mergeCell ref="C14:D14"/>
    <mergeCell ref="C15:D15"/>
    <mergeCell ref="C16:D16"/>
    <mergeCell ref="C17:D17"/>
    <mergeCell ref="F26:U26"/>
    <mergeCell ref="C27:D27"/>
    <mergeCell ref="C28:D28"/>
    <mergeCell ref="C29:D29"/>
    <mergeCell ref="C30:D30"/>
    <mergeCell ref="F30:U30"/>
    <mergeCell ref="B14:B30"/>
    <mergeCell ref="B4:D12"/>
    <mergeCell ref="C18:D21"/>
    <mergeCell ref="C22:D2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8"/>
  <sheetViews>
    <sheetView topLeftCell="C1" workbookViewId="0">
      <selection activeCell="F16" sqref="F16:U16"/>
    </sheetView>
  </sheetViews>
  <sheetFormatPr defaultColWidth="9" defaultRowHeight="17.25"/>
  <cols>
    <col min="1" max="1" width="5" style="2" customWidth="1"/>
    <col min="2" max="2" width="6.375" style="2" customWidth="1"/>
    <col min="3" max="3" width="6.75" style="2" customWidth="1"/>
    <col min="4" max="4" width="14.125" style="2" customWidth="1"/>
    <col min="5" max="5" width="16" style="2" customWidth="1"/>
    <col min="6" max="21" width="13.375" style="2" customWidth="1"/>
    <col min="22" max="22" width="10.375" style="2" customWidth="1"/>
    <col min="23" max="16384" width="9" style="2"/>
  </cols>
  <sheetData>
    <row r="2" ht="27.75" spans="1:22">
      <c r="A2" s="3" t="s">
        <v>248</v>
      </c>
      <c r="B2" s="4"/>
      <c r="C2" s="4"/>
      <c r="D2" s="4"/>
      <c r="E2" s="4"/>
      <c r="F2" s="4"/>
      <c r="G2" s="4"/>
      <c r="H2" s="4"/>
      <c r="I2" s="4"/>
      <c r="J2" s="4"/>
      <c r="K2" s="4"/>
      <c r="L2" s="4"/>
      <c r="M2" s="4"/>
      <c r="N2" s="4"/>
      <c r="O2" s="4"/>
      <c r="P2" s="4"/>
      <c r="Q2" s="4"/>
      <c r="R2" s="4"/>
      <c r="S2" s="4"/>
      <c r="T2" s="4"/>
      <c r="U2" s="4"/>
      <c r="V2" s="4"/>
    </row>
    <row r="3" ht="21.95" customHeight="1" spans="1:22">
      <c r="A3" s="5" t="s">
        <v>6</v>
      </c>
      <c r="B3" s="5" t="s">
        <v>74</v>
      </c>
      <c r="C3" s="5"/>
      <c r="D3" s="5"/>
      <c r="E3" s="6" t="s">
        <v>75</v>
      </c>
      <c r="F3" s="7" t="s">
        <v>220</v>
      </c>
      <c r="G3" s="7"/>
      <c r="H3" s="7"/>
      <c r="I3" s="7" t="s">
        <v>221</v>
      </c>
      <c r="J3" s="7"/>
      <c r="K3" s="7"/>
      <c r="L3" s="7" t="s">
        <v>222</v>
      </c>
      <c r="M3" s="7"/>
      <c r="N3" s="7"/>
      <c r="O3" s="7" t="s">
        <v>223</v>
      </c>
      <c r="P3" s="7"/>
      <c r="Q3" s="7"/>
      <c r="R3" s="7" t="s">
        <v>224</v>
      </c>
      <c r="S3" s="7"/>
      <c r="T3" s="7"/>
      <c r="U3" s="7" t="s">
        <v>159</v>
      </c>
      <c r="V3" s="6" t="s">
        <v>11</v>
      </c>
    </row>
    <row r="4" ht="42" customHeight="1" spans="1:24">
      <c r="A4" s="8">
        <v>1</v>
      </c>
      <c r="B4" s="5" t="s">
        <v>76</v>
      </c>
      <c r="C4" s="5"/>
      <c r="D4" s="5"/>
      <c r="E4" s="6" t="s">
        <v>77</v>
      </c>
      <c r="F4" s="7" t="s">
        <v>225</v>
      </c>
      <c r="G4" s="7" t="s">
        <v>226</v>
      </c>
      <c r="H4" s="7" t="s">
        <v>227</v>
      </c>
      <c r="I4" s="7" t="s">
        <v>228</v>
      </c>
      <c r="J4" s="7" t="s">
        <v>229</v>
      </c>
      <c r="K4" s="7" t="s">
        <v>230</v>
      </c>
      <c r="L4" s="7" t="s">
        <v>231</v>
      </c>
      <c r="M4" s="7" t="s">
        <v>232</v>
      </c>
      <c r="N4" s="7" t="s">
        <v>233</v>
      </c>
      <c r="O4" s="7" t="s">
        <v>234</v>
      </c>
      <c r="P4" s="7" t="s">
        <v>235</v>
      </c>
      <c r="Q4" s="7" t="s">
        <v>236</v>
      </c>
      <c r="R4" s="7" t="s">
        <v>237</v>
      </c>
      <c r="S4" s="7" t="s">
        <v>238</v>
      </c>
      <c r="T4" s="7" t="s">
        <v>239</v>
      </c>
      <c r="U4" s="7" t="s">
        <v>240</v>
      </c>
      <c r="V4" s="6"/>
      <c r="X4" s="27"/>
    </row>
    <row r="5" s="1" customFormat="1" spans="1:22">
      <c r="A5" s="8">
        <v>2</v>
      </c>
      <c r="B5" s="5"/>
      <c r="C5" s="5"/>
      <c r="D5" s="5"/>
      <c r="E5" s="6" t="s">
        <v>85</v>
      </c>
      <c r="F5" s="7" t="s">
        <v>86</v>
      </c>
      <c r="G5" s="7" t="s">
        <v>86</v>
      </c>
      <c r="H5" s="7" t="s">
        <v>210</v>
      </c>
      <c r="I5" s="7" t="s">
        <v>86</v>
      </c>
      <c r="J5" s="7" t="s">
        <v>86</v>
      </c>
      <c r="K5" s="7" t="s">
        <v>172</v>
      </c>
      <c r="L5" s="7" t="s">
        <v>86</v>
      </c>
      <c r="M5" s="7" t="s">
        <v>86</v>
      </c>
      <c r="N5" s="7" t="s">
        <v>210</v>
      </c>
      <c r="O5" s="7" t="s">
        <v>86</v>
      </c>
      <c r="P5" s="7" t="s">
        <v>86</v>
      </c>
      <c r="Q5" s="7" t="s">
        <v>172</v>
      </c>
      <c r="R5" s="7" t="s">
        <v>86</v>
      </c>
      <c r="S5" s="7" t="s">
        <v>86</v>
      </c>
      <c r="T5" s="7" t="s">
        <v>172</v>
      </c>
      <c r="U5" s="7" t="s">
        <v>86</v>
      </c>
      <c r="V5" s="6"/>
    </row>
    <row r="6" customFormat="1" ht="17.1" customHeight="1" spans="1:22">
      <c r="A6" s="8">
        <v>3</v>
      </c>
      <c r="B6" s="5"/>
      <c r="C6" s="5"/>
      <c r="D6" s="5"/>
      <c r="E6" s="6" t="s">
        <v>89</v>
      </c>
      <c r="F6" s="142" t="s">
        <v>148</v>
      </c>
      <c r="G6" s="142" t="s">
        <v>241</v>
      </c>
      <c r="H6" s="142" t="s">
        <v>190</v>
      </c>
      <c r="I6" s="142" t="s">
        <v>148</v>
      </c>
      <c r="J6" s="142" t="s">
        <v>242</v>
      </c>
      <c r="K6" s="142" t="s">
        <v>190</v>
      </c>
      <c r="L6" s="142" t="s">
        <v>243</v>
      </c>
      <c r="M6" s="142" t="s">
        <v>244</v>
      </c>
      <c r="N6" s="142" t="s">
        <v>245</v>
      </c>
      <c r="O6" s="142" t="s">
        <v>90</v>
      </c>
      <c r="P6" s="142" t="s">
        <v>246</v>
      </c>
      <c r="Q6" s="142" t="s">
        <v>91</v>
      </c>
      <c r="R6" s="142" t="s">
        <v>244</v>
      </c>
      <c r="S6" s="142" t="s">
        <v>243</v>
      </c>
      <c r="T6" s="142" t="s">
        <v>245</v>
      </c>
      <c r="U6" s="142" t="s">
        <v>175</v>
      </c>
      <c r="V6" s="6"/>
    </row>
    <row r="7" customFormat="1" ht="17.1" customHeight="1" spans="1:22">
      <c r="A7" s="8">
        <v>4</v>
      </c>
      <c r="B7" s="5"/>
      <c r="C7" s="5"/>
      <c r="D7" s="5"/>
      <c r="E7" s="6" t="s">
        <v>94</v>
      </c>
      <c r="F7" s="9" t="s">
        <v>192</v>
      </c>
      <c r="G7" s="9" t="s">
        <v>179</v>
      </c>
      <c r="H7" s="9" t="s">
        <v>176</v>
      </c>
      <c r="I7" s="9" t="s">
        <v>192</v>
      </c>
      <c r="J7" s="9" t="s">
        <v>179</v>
      </c>
      <c r="K7" s="9" t="s">
        <v>176</v>
      </c>
      <c r="L7" s="9" t="s">
        <v>178</v>
      </c>
      <c r="M7" s="9" t="s">
        <v>176</v>
      </c>
      <c r="N7" s="9" t="s">
        <v>247</v>
      </c>
      <c r="O7" s="9" t="s">
        <v>179</v>
      </c>
      <c r="P7" s="9" t="s">
        <v>176</v>
      </c>
      <c r="Q7" s="9" t="s">
        <v>178</v>
      </c>
      <c r="R7" s="9" t="s">
        <v>176</v>
      </c>
      <c r="S7" s="9" t="s">
        <v>178</v>
      </c>
      <c r="T7" s="9" t="s">
        <v>176</v>
      </c>
      <c r="U7" s="9" t="s">
        <v>181</v>
      </c>
      <c r="V7" s="6"/>
    </row>
    <row r="8" customFormat="1" ht="17.1" customHeight="1" spans="1:22">
      <c r="A8" s="8">
        <v>5</v>
      </c>
      <c r="B8" s="5"/>
      <c r="C8" s="5"/>
      <c r="D8" s="5"/>
      <c r="E8" s="6" t="s">
        <v>97</v>
      </c>
      <c r="F8" s="7">
        <v>3000</v>
      </c>
      <c r="G8" s="7">
        <v>5000</v>
      </c>
      <c r="H8" s="7">
        <v>3000</v>
      </c>
      <c r="I8" s="7">
        <v>3000</v>
      </c>
      <c r="J8" s="7">
        <v>5000</v>
      </c>
      <c r="K8" s="7">
        <v>3000</v>
      </c>
      <c r="L8" s="7">
        <v>5000</v>
      </c>
      <c r="M8" s="7">
        <v>3000</v>
      </c>
      <c r="N8" s="7">
        <v>3000</v>
      </c>
      <c r="O8" s="7">
        <v>3000</v>
      </c>
      <c r="P8" s="7">
        <v>5000</v>
      </c>
      <c r="Q8" s="7">
        <v>3000</v>
      </c>
      <c r="R8" s="7">
        <v>3000</v>
      </c>
      <c r="S8" s="7">
        <v>5000</v>
      </c>
      <c r="T8" s="7">
        <v>3000</v>
      </c>
      <c r="U8" s="28">
        <v>1600</v>
      </c>
      <c r="V8" s="6"/>
    </row>
    <row r="9" customFormat="1" ht="17.1" customHeight="1" spans="1:22">
      <c r="A9" s="8">
        <v>6</v>
      </c>
      <c r="B9" s="5"/>
      <c r="C9" s="5"/>
      <c r="D9" s="5"/>
      <c r="E9" s="6" t="s">
        <v>99</v>
      </c>
      <c r="F9" s="7">
        <v>1.75</v>
      </c>
      <c r="G9" s="7">
        <v>1</v>
      </c>
      <c r="H9" s="7">
        <v>1.75</v>
      </c>
      <c r="I9" s="7">
        <v>1.75</v>
      </c>
      <c r="J9" s="7">
        <v>1</v>
      </c>
      <c r="K9" s="7">
        <v>1.75</v>
      </c>
      <c r="L9" s="7">
        <v>1</v>
      </c>
      <c r="M9" s="7">
        <v>1.75</v>
      </c>
      <c r="N9" s="7">
        <v>1.75</v>
      </c>
      <c r="O9" s="7">
        <v>1.75</v>
      </c>
      <c r="P9" s="7">
        <v>1</v>
      </c>
      <c r="Q9" s="7">
        <v>1.75</v>
      </c>
      <c r="R9" s="7">
        <v>1.75</v>
      </c>
      <c r="S9" s="7">
        <v>1</v>
      </c>
      <c r="T9" s="7">
        <v>1.75</v>
      </c>
      <c r="U9" s="29">
        <v>1</v>
      </c>
      <c r="V9" s="6"/>
    </row>
    <row r="10" customFormat="1" ht="17.1" customHeight="1" spans="1:23">
      <c r="A10" s="8">
        <v>7</v>
      </c>
      <c r="B10" s="5"/>
      <c r="C10" s="5"/>
      <c r="D10" s="5"/>
      <c r="E10" s="6" t="s">
        <v>100</v>
      </c>
      <c r="F10" s="7">
        <v>2</v>
      </c>
      <c r="G10" s="7">
        <v>1</v>
      </c>
      <c r="H10" s="7">
        <v>1</v>
      </c>
      <c r="I10" s="7">
        <v>2</v>
      </c>
      <c r="J10" s="7">
        <v>1</v>
      </c>
      <c r="K10" s="7">
        <v>1</v>
      </c>
      <c r="L10" s="7">
        <v>1</v>
      </c>
      <c r="M10" s="7">
        <v>3</v>
      </c>
      <c r="N10" s="7">
        <v>1</v>
      </c>
      <c r="O10" s="7">
        <v>1</v>
      </c>
      <c r="P10" s="7">
        <v>1</v>
      </c>
      <c r="Q10" s="7">
        <v>1</v>
      </c>
      <c r="R10" s="7">
        <v>1</v>
      </c>
      <c r="S10" s="7">
        <v>1</v>
      </c>
      <c r="T10" s="7">
        <v>1</v>
      </c>
      <c r="U10" s="30">
        <v>1</v>
      </c>
      <c r="V10" s="6"/>
      <c r="W10">
        <f>SUM(F10:U10)</f>
        <v>20</v>
      </c>
    </row>
    <row r="11" customFormat="1" ht="17.1" customHeight="1" spans="1:22">
      <c r="A11" s="8">
        <v>8</v>
      </c>
      <c r="B11" s="5"/>
      <c r="C11" s="5"/>
      <c r="D11" s="5"/>
      <c r="E11" s="6" t="s">
        <v>101</v>
      </c>
      <c r="F11" s="7">
        <v>1.9</v>
      </c>
      <c r="G11" s="7">
        <v>1.9</v>
      </c>
      <c r="H11" s="7">
        <v>1.9</v>
      </c>
      <c r="I11" s="7">
        <v>1.9</v>
      </c>
      <c r="J11" s="7">
        <v>1.9</v>
      </c>
      <c r="K11" s="7">
        <v>1.9</v>
      </c>
      <c r="L11" s="7">
        <v>1.9</v>
      </c>
      <c r="M11" s="7">
        <v>1.9</v>
      </c>
      <c r="N11" s="7">
        <v>1.9</v>
      </c>
      <c r="O11" s="7">
        <v>1.9</v>
      </c>
      <c r="P11" s="7">
        <v>1.9</v>
      </c>
      <c r="Q11" s="7">
        <v>1.9</v>
      </c>
      <c r="R11" s="7">
        <v>1.9</v>
      </c>
      <c r="S11" s="7">
        <v>1.9</v>
      </c>
      <c r="T11" s="7">
        <v>1.9</v>
      </c>
      <c r="U11" s="30">
        <v>1.9</v>
      </c>
      <c r="V11" s="6"/>
    </row>
    <row r="12" ht="33" spans="1:22">
      <c r="A12" s="8">
        <v>9</v>
      </c>
      <c r="B12" s="5"/>
      <c r="C12" s="5"/>
      <c r="D12" s="5"/>
      <c r="E12" s="6" t="s">
        <v>102</v>
      </c>
      <c r="F12" s="7">
        <v>65</v>
      </c>
      <c r="G12" s="7">
        <v>70</v>
      </c>
      <c r="H12" s="7">
        <v>74.7</v>
      </c>
      <c r="I12" s="7">
        <v>65</v>
      </c>
      <c r="J12" s="7">
        <v>70</v>
      </c>
      <c r="K12" s="7">
        <v>73.8</v>
      </c>
      <c r="L12" s="7">
        <v>77</v>
      </c>
      <c r="M12" s="7">
        <v>72</v>
      </c>
      <c r="N12" s="7">
        <v>82.2</v>
      </c>
      <c r="O12" s="7">
        <v>67.5</v>
      </c>
      <c r="P12" s="7">
        <v>72.5</v>
      </c>
      <c r="Q12" s="7">
        <v>80.9</v>
      </c>
      <c r="R12" s="7">
        <v>72</v>
      </c>
      <c r="S12" s="7">
        <v>77</v>
      </c>
      <c r="T12" s="7">
        <v>82.2</v>
      </c>
      <c r="U12" s="30">
        <v>1.45</v>
      </c>
      <c r="V12" s="6"/>
    </row>
    <row r="13" ht="23.1" customHeight="1" spans="1:22">
      <c r="A13" s="8">
        <v>10</v>
      </c>
      <c r="B13" s="10" t="s">
        <v>103</v>
      </c>
      <c r="C13" s="10"/>
      <c r="D13" s="10"/>
      <c r="E13" s="11" t="s">
        <v>103</v>
      </c>
      <c r="F13" s="12"/>
      <c r="G13" s="12"/>
      <c r="H13" s="12"/>
      <c r="I13" s="12"/>
      <c r="J13" s="12"/>
      <c r="K13" s="12"/>
      <c r="L13" s="12"/>
      <c r="M13" s="12"/>
      <c r="N13" s="12"/>
      <c r="O13" s="12"/>
      <c r="P13" s="12"/>
      <c r="Q13" s="12"/>
      <c r="R13" s="12"/>
      <c r="S13" s="12"/>
      <c r="T13" s="12"/>
      <c r="U13" s="12"/>
      <c r="V13" s="31" t="s">
        <v>104</v>
      </c>
    </row>
    <row r="14" ht="30" customHeight="1" spans="1:22">
      <c r="A14" s="8">
        <v>11</v>
      </c>
      <c r="B14" s="13" t="s">
        <v>132</v>
      </c>
      <c r="C14" s="8" t="s">
        <v>114</v>
      </c>
      <c r="D14" s="8"/>
      <c r="E14" s="8" t="s">
        <v>133</v>
      </c>
      <c r="F14" s="14"/>
      <c r="G14" s="14"/>
      <c r="H14" s="14"/>
      <c r="I14" s="14"/>
      <c r="J14" s="14"/>
      <c r="K14" s="14"/>
      <c r="L14" s="14"/>
      <c r="M14" s="14"/>
      <c r="N14" s="14"/>
      <c r="O14" s="14"/>
      <c r="P14" s="14"/>
      <c r="Q14" s="14"/>
      <c r="R14" s="14"/>
      <c r="S14" s="14"/>
      <c r="T14" s="14"/>
      <c r="U14" s="14"/>
      <c r="V14" s="31" t="s">
        <v>104</v>
      </c>
    </row>
    <row r="15" ht="30" customHeight="1" spans="1:22">
      <c r="A15" s="8">
        <v>12</v>
      </c>
      <c r="B15" s="13"/>
      <c r="C15" s="15" t="s">
        <v>118</v>
      </c>
      <c r="D15" s="16"/>
      <c r="E15" s="17" t="s">
        <v>134</v>
      </c>
      <c r="F15" s="18">
        <f t="shared" ref="F15:U15" si="0">F14*F10</f>
        <v>0</v>
      </c>
      <c r="G15" s="18">
        <f t="shared" si="0"/>
        <v>0</v>
      </c>
      <c r="H15" s="18">
        <f t="shared" si="0"/>
        <v>0</v>
      </c>
      <c r="I15" s="18">
        <f t="shared" si="0"/>
        <v>0</v>
      </c>
      <c r="J15" s="18">
        <f t="shared" si="0"/>
        <v>0</v>
      </c>
      <c r="K15" s="18">
        <f t="shared" si="0"/>
        <v>0</v>
      </c>
      <c r="L15" s="18">
        <f t="shared" si="0"/>
        <v>0</v>
      </c>
      <c r="M15" s="18">
        <f t="shared" si="0"/>
        <v>0</v>
      </c>
      <c r="N15" s="18">
        <f t="shared" si="0"/>
        <v>0</v>
      </c>
      <c r="O15" s="18">
        <f t="shared" si="0"/>
        <v>0</v>
      </c>
      <c r="P15" s="18">
        <f t="shared" si="0"/>
        <v>0</v>
      </c>
      <c r="Q15" s="18">
        <f t="shared" si="0"/>
        <v>0</v>
      </c>
      <c r="R15" s="18">
        <f t="shared" si="0"/>
        <v>0</v>
      </c>
      <c r="S15" s="18">
        <f t="shared" si="0"/>
        <v>0</v>
      </c>
      <c r="T15" s="18">
        <f t="shared" si="0"/>
        <v>0</v>
      </c>
      <c r="U15" s="18">
        <f t="shared" si="0"/>
        <v>0</v>
      </c>
      <c r="V15" s="32"/>
    </row>
    <row r="16" ht="30" customHeight="1" spans="1:22">
      <c r="A16" s="8">
        <v>13</v>
      </c>
      <c r="B16" s="13"/>
      <c r="C16" s="19"/>
      <c r="D16" s="20"/>
      <c r="E16" s="21" t="s">
        <v>122</v>
      </c>
      <c r="F16" s="22">
        <f>SUM(F15:U15)</f>
        <v>0</v>
      </c>
      <c r="G16" s="23"/>
      <c r="H16" s="23"/>
      <c r="I16" s="23"/>
      <c r="J16" s="23"/>
      <c r="K16" s="23"/>
      <c r="L16" s="23"/>
      <c r="M16" s="23"/>
      <c r="N16" s="23"/>
      <c r="O16" s="23"/>
      <c r="P16" s="23"/>
      <c r="Q16" s="23"/>
      <c r="R16" s="23"/>
      <c r="S16" s="23"/>
      <c r="T16" s="23"/>
      <c r="U16" s="23"/>
      <c r="V16" s="18"/>
    </row>
    <row r="17" ht="56.1" customHeight="1" spans="1:22">
      <c r="A17" s="8">
        <v>14</v>
      </c>
      <c r="B17" s="13"/>
      <c r="C17" s="8" t="s">
        <v>123</v>
      </c>
      <c r="D17" s="8"/>
      <c r="E17" s="24" t="s">
        <v>124</v>
      </c>
      <c r="F17" s="25"/>
      <c r="G17" s="25"/>
      <c r="H17" s="25"/>
      <c r="I17" s="25"/>
      <c r="J17" s="25"/>
      <c r="K17" s="25"/>
      <c r="L17" s="25"/>
      <c r="M17" s="25"/>
      <c r="N17" s="25"/>
      <c r="O17" s="25"/>
      <c r="P17" s="25"/>
      <c r="Q17" s="25"/>
      <c r="R17" s="25"/>
      <c r="S17" s="25"/>
      <c r="T17" s="25"/>
      <c r="U17" s="25"/>
      <c r="V17" s="31" t="s">
        <v>104</v>
      </c>
    </row>
    <row r="18" ht="47.1" customHeight="1" spans="1:22">
      <c r="A18" s="8">
        <v>15</v>
      </c>
      <c r="B18" s="26"/>
      <c r="C18" s="8" t="s">
        <v>125</v>
      </c>
      <c r="D18" s="8"/>
      <c r="E18" s="24" t="s">
        <v>126</v>
      </c>
      <c r="F18" s="25"/>
      <c r="G18" s="25"/>
      <c r="H18" s="25"/>
      <c r="I18" s="25"/>
      <c r="J18" s="25"/>
      <c r="K18" s="25"/>
      <c r="L18" s="25"/>
      <c r="M18" s="25"/>
      <c r="N18" s="25"/>
      <c r="O18" s="25"/>
      <c r="P18" s="25"/>
      <c r="Q18" s="25"/>
      <c r="R18" s="25"/>
      <c r="S18" s="25"/>
      <c r="T18" s="25"/>
      <c r="U18" s="25"/>
      <c r="V18" s="31" t="s">
        <v>104</v>
      </c>
    </row>
  </sheetData>
  <mergeCells count="15">
    <mergeCell ref="A2:V2"/>
    <mergeCell ref="B3:D3"/>
    <mergeCell ref="F3:H3"/>
    <mergeCell ref="I3:K3"/>
    <mergeCell ref="L3:N3"/>
    <mergeCell ref="O3:Q3"/>
    <mergeCell ref="R3:T3"/>
    <mergeCell ref="B13:D13"/>
    <mergeCell ref="C14:D14"/>
    <mergeCell ref="F16:U16"/>
    <mergeCell ref="C17:D17"/>
    <mergeCell ref="C18:D18"/>
    <mergeCell ref="B14:B18"/>
    <mergeCell ref="B4:D12"/>
    <mergeCell ref="C15:D1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汇总表</vt:lpstr>
      <vt:lpstr>报价要求</vt:lpstr>
      <vt:lpstr>05-05地块货梯供货清单报价表</vt:lpstr>
      <vt:lpstr>05-05地块货梯安装清单报价表</vt:lpstr>
      <vt:lpstr>05-07地块货梯供货清单报价表</vt:lpstr>
      <vt:lpstr>05-07地块货梯安装清单报价表</vt:lpstr>
      <vt:lpstr>05-09地块货梯供货清单报价表</vt:lpstr>
      <vt:lpstr>05-09地块货梯安装清单报价表</vt:lpstr>
      <vt:lpstr>07-02地块货梯供货清单报价表</vt:lpstr>
      <vt:lpstr>07-02地块货梯安装清单报价表</vt:lpstr>
      <vt:lpstr>04-07地块货梯供货清单报价表</vt:lpstr>
      <vt:lpstr>04-07地块货梯安装清单报价表</vt:lpstr>
      <vt:lpstr>04-08地块货梯供货清单报价表</vt:lpstr>
      <vt:lpstr>04-08地块货梯安装清单报价表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JD</cp:lastModifiedBy>
  <cp:revision>1</cp:revision>
  <dcterms:created xsi:type="dcterms:W3CDTF">2022-06-23T11:19:00Z</dcterms:created>
  <dcterms:modified xsi:type="dcterms:W3CDTF">2025-06-09T03:16:23Z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7E163460D69E42FAA6A59BAA8F0F5072_13</vt:lpwstr>
  </property>
  <property fmtid="{D5CDD505-2E9C-101B-9397-08002B2CF9AE}" pid="4" name="KSOReadingLayout">
    <vt:bool>true</vt:bool>
  </property>
</Properties>
</file>