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10" tabRatio="951" activeTab="1"/>
  </bookViews>
  <sheets>
    <sheet name="人员架构图" sheetId="1" r:id="rId1"/>
    <sheet name="报价汇总表 （新格式）" sheetId="9" r:id="rId2"/>
    <sheet name="附表一人员费用明细及报价" sheetId="3" r:id="rId3"/>
    <sheet name="附表二管理费用明细及报价" sheetId="6" r:id="rId4"/>
  </sheets>
  <definedNames>
    <definedName name="_xlnm._FilterDatabase" localSheetId="3" hidden="1">附表二管理费用明细及报价!$A$2:$E$9</definedName>
    <definedName name="_xlnm.Print_Area" localSheetId="3">附表二管理费用明细及报价!$A$1:$E$9</definedName>
    <definedName name="_xlnm.Print_Area" localSheetId="0">人员架构图!$A$1:$F$4</definedName>
    <definedName name="_xlnm.Print_Area" localSheetId="1">'报价汇总表 （新格式）'!$A$1:$G$21</definedName>
  </definedNames>
  <calcPr calcId="144525"/>
</workbook>
</file>

<file path=xl/sharedStrings.xml><?xml version="1.0" encoding="utf-8"?>
<sst xmlns="http://schemas.openxmlformats.org/spreadsheetml/2006/main" count="97" uniqueCount="81">
  <si>
    <t>人员配置表（湛江项目）</t>
  </si>
  <si>
    <t>部门</t>
  </si>
  <si>
    <t>岗位</t>
  </si>
  <si>
    <t>人数</t>
  </si>
  <si>
    <t>8H</t>
  </si>
  <si>
    <t>12H</t>
  </si>
  <si>
    <t>24H</t>
  </si>
  <si>
    <t>保洁工（含绿化）</t>
  </si>
  <si>
    <t>●</t>
  </si>
  <si>
    <t>合计</t>
  </si>
  <si>
    <t>报 价 汇 总（湛江项目）</t>
  </si>
  <si>
    <t>人员费用汇总</t>
  </si>
  <si>
    <t>详见附表一</t>
  </si>
  <si>
    <t>NO</t>
  </si>
  <si>
    <t>岗位数量</t>
  </si>
  <si>
    <t>人员数量</t>
  </si>
  <si>
    <t>人员单价
（月度）</t>
  </si>
  <si>
    <t>费用小计
（月度）</t>
  </si>
  <si>
    <t>费用合计
（年度）</t>
  </si>
  <si>
    <t>备注</t>
  </si>
  <si>
    <t>非24小时岗位</t>
  </si>
  <si>
    <t>小计</t>
  </si>
  <si>
    <t>管理费用汇总</t>
  </si>
  <si>
    <t>详见附表二</t>
  </si>
  <si>
    <t>月度费用</t>
  </si>
  <si>
    <t>年费用</t>
  </si>
  <si>
    <t>费用说明</t>
  </si>
  <si>
    <t>环境管理费用</t>
  </si>
  <si>
    <t>小结</t>
  </si>
  <si>
    <t>上述价格均含税收和利润</t>
  </si>
  <si>
    <t>汇总表（按职能条线）</t>
  </si>
  <si>
    <t>建筑面积（㎡）：</t>
  </si>
  <si>
    <t>分/㎡/天</t>
  </si>
  <si>
    <t>备注说明</t>
  </si>
  <si>
    <t>环境费用</t>
  </si>
  <si>
    <t>含保洁人员价格、环境管理费用</t>
  </si>
  <si>
    <t>说明：</t>
  </si>
  <si>
    <t>1、平均每月每平米费用</t>
  </si>
  <si>
    <r>
      <rPr>
        <sz val="8"/>
        <color theme="1"/>
        <rFont val="宋体"/>
        <charset val="134"/>
        <scheme val="minor"/>
      </rPr>
      <t>2、税率：</t>
    </r>
    <r>
      <rPr>
        <u/>
        <sz val="8"/>
        <color indexed="10"/>
        <rFont val="宋体"/>
        <charset val="134"/>
      </rPr>
      <t>6 %</t>
    </r>
  </si>
  <si>
    <r>
      <rPr>
        <sz val="8"/>
        <color theme="1"/>
        <rFont val="宋体"/>
        <charset val="134"/>
        <scheme val="minor"/>
      </rPr>
      <t>3、管理费：</t>
    </r>
    <r>
      <rPr>
        <u/>
        <sz val="8"/>
        <color indexed="10"/>
        <rFont val="宋体"/>
        <charset val="134"/>
      </rPr>
      <t>4%</t>
    </r>
  </si>
  <si>
    <t>人员费用明细及报价（湛江项目）</t>
  </si>
  <si>
    <t>序号</t>
  </si>
  <si>
    <t>项目</t>
  </si>
  <si>
    <t>以下为每人每月费用明细</t>
  </si>
  <si>
    <t>税前工资</t>
  </si>
  <si>
    <t>平常加班费</t>
  </si>
  <si>
    <t>四金工资</t>
  </si>
  <si>
    <t>工作餐</t>
  </si>
  <si>
    <t>制服费</t>
  </si>
  <si>
    <t>住宿费</t>
  </si>
  <si>
    <t>员工保险</t>
  </si>
  <si>
    <t>节假日加班</t>
  </si>
  <si>
    <t>物业责任险</t>
  </si>
  <si>
    <t>高温费</t>
  </si>
  <si>
    <t>每人每月小计</t>
  </si>
  <si>
    <t>管理费4%</t>
  </si>
  <si>
    <t>税收6%</t>
  </si>
  <si>
    <t>以下为每人每月费用</t>
  </si>
  <si>
    <t>以下为每年费用总计</t>
  </si>
  <si>
    <t>保洁工（含绿化）年费用</t>
  </si>
  <si>
    <t>综合维修工</t>
  </si>
  <si>
    <t>非24小时岗位，做六休一</t>
  </si>
  <si>
    <t>面积（㎡）：</t>
  </si>
  <si>
    <t>分摊费用（分/㎡/天）：</t>
  </si>
  <si>
    <t>管理费用明细及报价（湛江项目）</t>
  </si>
  <si>
    <t>类别</t>
  </si>
  <si>
    <t>年度费用</t>
  </si>
  <si>
    <t>主要细项或说明（所有报价含税和管理费）</t>
  </si>
  <si>
    <t>环境管理
费用</t>
  </si>
  <si>
    <t>1、公共区域绿化养护</t>
  </si>
  <si>
    <t>乙方负责绿化检查；公共区域绿化日常养护费用（绿化面积约1万方，维保期1年）</t>
  </si>
  <si>
    <t>2、日常保洁耗材</t>
  </si>
  <si>
    <t>1.日常保洁工作所必备的保洁工器具（手推车、垃圾桶、抹布、拖布、扫帚、水桶等）配置、维护、更新费用支出。
2.日常环境保洁所需垃圾袋、清洁剂、空气清新剂、卫生间除臭剂等耗材支出费用。
3.保洁人员个人劳动防护用品、器具等采购、更换费用支出。
4.洗地车（物业自备）使用、维护、保养费用。</t>
  </si>
  <si>
    <t>3、防虫消杀灭害</t>
  </si>
  <si>
    <t>杀虫剂或颗粒药物、及其载体、提示标识等费用</t>
  </si>
  <si>
    <t>4、垃圾清运</t>
  </si>
  <si>
    <t>安全措施、清洗物品、垃圾清运费及其人工等费用</t>
  </si>
  <si>
    <t>5、化粪池清理</t>
  </si>
  <si>
    <t>清理清洗、污物运输等费用（80平方1个，8平方约8个）</t>
  </si>
  <si>
    <t>费用小计</t>
  </si>
  <si>
    <t>此合计费用已经含税和管理费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</si>
</sst>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  <numFmt numFmtId="179" formatCode="0.00_);[Red]\(0.00\)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8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13" applyNumberFormat="0" applyAlignment="0" applyProtection="0">
      <alignment vertical="center"/>
    </xf>
    <xf numFmtId="0" fontId="38" fillId="15" borderId="9" applyNumberFormat="0" applyAlignment="0" applyProtection="0">
      <alignment vertical="center"/>
    </xf>
    <xf numFmtId="0" fontId="39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6" fillId="0" borderId="0" xfId="0" applyFont="1" applyBorder="1" applyAlignment="1"/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/>
    <xf numFmtId="0" fontId="3" fillId="0" borderId="0" xfId="0" applyFont="1" applyAlignment="1">
      <alignment horizontal="right"/>
    </xf>
    <xf numFmtId="177" fontId="0" fillId="0" borderId="0" xfId="0" applyNumberFormat="1" applyAlignment="1"/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right" vertical="center"/>
    </xf>
    <xf numFmtId="179" fontId="20" fillId="4" borderId="8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7" fontId="2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0" fillId="0" borderId="0" xfId="0" applyNumberFormat="1" applyAlignment="1"/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9" fillId="5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92D050"/>
      <color rgb="00DDEBF7"/>
      <color rgb="00BDD7EE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workbookViewId="0">
      <selection activeCell="B9" sqref="B9"/>
    </sheetView>
  </sheetViews>
  <sheetFormatPr defaultColWidth="9" defaultRowHeight="14" outlineLevelRow="3" outlineLevelCol="5"/>
  <cols>
    <col min="1" max="1" width="26.9" customWidth="1"/>
    <col min="2" max="2" width="14.6363636363636" customWidth="1"/>
    <col min="3" max="3" width="13.0909090909091" customWidth="1"/>
    <col min="4" max="4" width="13.9" customWidth="1"/>
    <col min="5" max="5" width="12.9" customWidth="1"/>
    <col min="6" max="6" width="13.0909090909091" customWidth="1"/>
  </cols>
  <sheetData>
    <row r="1" ht="21" spans="1:6">
      <c r="A1" s="97" t="s">
        <v>0</v>
      </c>
      <c r="B1" s="98"/>
      <c r="C1" s="98"/>
      <c r="D1" s="98"/>
      <c r="E1" s="98"/>
      <c r="F1" s="99"/>
    </row>
    <row r="2" ht="22" customHeight="1" spans="1:6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1" t="s">
        <v>6</v>
      </c>
    </row>
    <row r="3" ht="22" customHeight="1" spans="1:6">
      <c r="A3" s="102" t="s">
        <v>7</v>
      </c>
      <c r="B3" s="103">
        <v>6</v>
      </c>
      <c r="C3" s="103">
        <v>6</v>
      </c>
      <c r="D3" s="104" t="s">
        <v>8</v>
      </c>
      <c r="E3" s="105"/>
      <c r="F3" s="104"/>
    </row>
    <row r="4" ht="22" customHeight="1" spans="1:6">
      <c r="A4" s="100" t="s">
        <v>9</v>
      </c>
      <c r="B4" s="100">
        <f>SUM(B3:B3)</f>
        <v>6</v>
      </c>
      <c r="C4" s="100">
        <f>SUM(C3:C3)</f>
        <v>6</v>
      </c>
      <c r="D4" s="106"/>
      <c r="E4" s="106"/>
      <c r="F4" s="101"/>
    </row>
  </sheetData>
  <mergeCells count="1">
    <mergeCell ref="A1:F1"/>
  </mergeCell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25"/>
  <sheetViews>
    <sheetView tabSelected="1" workbookViewId="0">
      <selection activeCell="I16" sqref="I16"/>
    </sheetView>
  </sheetViews>
  <sheetFormatPr defaultColWidth="8.9" defaultRowHeight="21.9" customHeight="1" outlineLevelCol="7"/>
  <cols>
    <col min="1" max="1" width="16.3636363636364" style="23" customWidth="1"/>
    <col min="2" max="2" width="12.6272727272727" style="23" customWidth="1"/>
    <col min="3" max="3" width="13.1909090909091" style="23" customWidth="1"/>
    <col min="4" max="4" width="10.5909090909091" style="23" customWidth="1"/>
    <col min="5" max="5" width="11.7090909090909" style="23" customWidth="1"/>
    <col min="6" max="6" width="13.6272727272727" style="23" customWidth="1"/>
    <col min="7" max="7" width="20.5727272727273" style="23" customWidth="1"/>
    <col min="8" max="8" width="15.6272727272727" style="23" customWidth="1"/>
    <col min="9" max="16362" width="9" style="23"/>
    <col min="16363" max="16384" width="8.9" style="23"/>
  </cols>
  <sheetData>
    <row r="1" customFormat="1" ht="26" customHeight="1" spans="1:7">
      <c r="A1" s="51" t="s">
        <v>10</v>
      </c>
      <c r="B1" s="51"/>
      <c r="C1" s="51"/>
      <c r="D1" s="51"/>
      <c r="E1" s="51"/>
      <c r="F1" s="51"/>
      <c r="G1" s="51"/>
    </row>
    <row r="2" customHeight="1" spans="1:7">
      <c r="A2" s="52" t="s">
        <v>11</v>
      </c>
      <c r="B2" s="53"/>
      <c r="C2" s="53"/>
      <c r="D2" s="53"/>
      <c r="E2" s="53"/>
      <c r="F2" s="53"/>
      <c r="G2" s="54" t="s">
        <v>12</v>
      </c>
    </row>
    <row r="3" ht="29" customHeight="1" spans="1:8">
      <c r="A3" s="46" t="s">
        <v>13</v>
      </c>
      <c r="B3" s="46" t="s">
        <v>14</v>
      </c>
      <c r="C3" s="46" t="s">
        <v>15</v>
      </c>
      <c r="D3" s="27" t="s">
        <v>16</v>
      </c>
      <c r="E3" s="27" t="s">
        <v>17</v>
      </c>
      <c r="F3" s="27" t="s">
        <v>18</v>
      </c>
      <c r="G3" s="46" t="s">
        <v>19</v>
      </c>
      <c r="H3" s="55"/>
    </row>
    <row r="4" ht="22" customHeight="1" spans="1:8">
      <c r="A4" s="56" t="s">
        <v>7</v>
      </c>
      <c r="B4" s="57">
        <v>6</v>
      </c>
      <c r="C4" s="58">
        <v>6</v>
      </c>
      <c r="D4" s="59">
        <f>附表一人员费用明细及报价!C19</f>
        <v>0</v>
      </c>
      <c r="E4" s="60">
        <f>D4*C4</f>
        <v>0</v>
      </c>
      <c r="F4" s="60">
        <f>E4*12</f>
        <v>0</v>
      </c>
      <c r="G4" s="60" t="s">
        <v>20</v>
      </c>
      <c r="H4" s="61"/>
    </row>
    <row r="5" s="50" customFormat="1" ht="25.05" customHeight="1" spans="1:7">
      <c r="A5" s="62" t="s">
        <v>21</v>
      </c>
      <c r="B5" s="63">
        <f>SUM(B4:B4)</f>
        <v>6</v>
      </c>
      <c r="C5" s="64">
        <f>SUM(C4:C4)</f>
        <v>6</v>
      </c>
      <c r="D5" s="64"/>
      <c r="E5" s="48">
        <f>SUM(E4:E4)</f>
        <v>0</v>
      </c>
      <c r="F5" s="48">
        <f>SUM(F4:F4)</f>
        <v>0</v>
      </c>
      <c r="G5" s="48"/>
    </row>
    <row r="6" s="50" customFormat="1" ht="18" customHeight="1" spans="1:7">
      <c r="A6" s="65"/>
      <c r="B6" s="66"/>
      <c r="C6" s="66"/>
      <c r="D6" s="66"/>
      <c r="E6" s="66"/>
      <c r="F6" s="66"/>
      <c r="G6" s="67"/>
    </row>
    <row r="7" customHeight="1" spans="1:7">
      <c r="A7" s="68" t="s">
        <v>22</v>
      </c>
      <c r="B7" s="69"/>
      <c r="C7" s="69"/>
      <c r="D7" s="69"/>
      <c r="E7" s="69"/>
      <c r="F7" s="69"/>
      <c r="G7" s="54" t="s">
        <v>23</v>
      </c>
    </row>
    <row r="8" customHeight="1" spans="1:7">
      <c r="A8" s="46" t="s">
        <v>13</v>
      </c>
      <c r="B8" s="46" t="s">
        <v>24</v>
      </c>
      <c r="C8" s="46" t="s">
        <v>25</v>
      </c>
      <c r="D8" s="70" t="s">
        <v>26</v>
      </c>
      <c r="E8" s="71"/>
      <c r="F8" s="71"/>
      <c r="G8" s="72"/>
    </row>
    <row r="9" customHeight="1" spans="1:7">
      <c r="A9" s="56" t="s">
        <v>27</v>
      </c>
      <c r="B9" s="60">
        <f>附表二管理费用明细及报价!C8</f>
        <v>0</v>
      </c>
      <c r="C9" s="60">
        <f>B9*12</f>
        <v>0</v>
      </c>
      <c r="D9" s="70"/>
      <c r="E9" s="71"/>
      <c r="F9" s="71"/>
      <c r="G9" s="72"/>
    </row>
    <row r="10" customHeight="1" spans="1:7">
      <c r="A10" s="73" t="s">
        <v>28</v>
      </c>
      <c r="B10" s="74">
        <f>SUM(B9:B9)</f>
        <v>0</v>
      </c>
      <c r="C10" s="74">
        <f>SUM(C9:C9)</f>
        <v>0</v>
      </c>
      <c r="D10" s="65"/>
      <c r="E10" s="66"/>
      <c r="F10" s="66"/>
      <c r="G10" s="67"/>
    </row>
    <row r="11" customHeight="1" spans="1:7">
      <c r="A11" s="1"/>
      <c r="B11" s="1"/>
      <c r="C11" s="75"/>
      <c r="D11" s="76" t="s">
        <v>29</v>
      </c>
      <c r="E11" s="76"/>
      <c r="F11" s="76"/>
      <c r="G11" s="76"/>
    </row>
    <row r="12" customHeight="1" spans="3:3">
      <c r="C12" s="77"/>
    </row>
    <row r="13" customHeight="1" spans="1:7">
      <c r="A13" s="78" t="s">
        <v>30</v>
      </c>
      <c r="B13" s="78"/>
      <c r="C13" s="78"/>
      <c r="D13" s="79" t="s">
        <v>31</v>
      </c>
      <c r="E13" s="79"/>
      <c r="F13" s="79"/>
      <c r="G13" s="80">
        <v>109875.23</v>
      </c>
    </row>
    <row r="14" customHeight="1" spans="1:7">
      <c r="A14" s="46" t="s">
        <v>13</v>
      </c>
      <c r="B14" s="46" t="s">
        <v>24</v>
      </c>
      <c r="C14" s="46" t="s">
        <v>25</v>
      </c>
      <c r="D14" s="46" t="s">
        <v>32</v>
      </c>
      <c r="E14" s="70" t="s">
        <v>33</v>
      </c>
      <c r="F14" s="71"/>
      <c r="G14" s="72"/>
    </row>
    <row r="15" customHeight="1" spans="1:7">
      <c r="A15" s="46" t="s">
        <v>34</v>
      </c>
      <c r="B15" s="60">
        <f>C15/12</f>
        <v>0</v>
      </c>
      <c r="C15" s="60">
        <f>F5+C10</f>
        <v>0</v>
      </c>
      <c r="D15" s="60">
        <f>C15/G13/365*100</f>
        <v>0</v>
      </c>
      <c r="E15" s="70" t="s">
        <v>35</v>
      </c>
      <c r="F15" s="71"/>
      <c r="G15" s="72"/>
    </row>
    <row r="16" customHeight="1" spans="1:7">
      <c r="A16" s="73" t="s">
        <v>9</v>
      </c>
      <c r="B16" s="81">
        <f>SUM(B15:B15)</f>
        <v>0</v>
      </c>
      <c r="C16" s="81">
        <f>SUM(C15:C15)</f>
        <v>0</v>
      </c>
      <c r="D16" s="60">
        <f>SUM(D15:D15)</f>
        <v>0</v>
      </c>
      <c r="E16" s="70"/>
      <c r="F16" s="71"/>
      <c r="G16" s="72"/>
    </row>
    <row r="17" customHeight="1" spans="1:7">
      <c r="A17" s="82"/>
      <c r="B17" s="83"/>
      <c r="C17" s="83"/>
      <c r="D17" s="84" t="s">
        <v>29</v>
      </c>
      <c r="E17" s="84"/>
      <c r="F17" s="84"/>
      <c r="G17" s="85"/>
    </row>
    <row r="18" customHeight="1" spans="1:1">
      <c r="A18" s="86" t="s">
        <v>36</v>
      </c>
    </row>
    <row r="19" customHeight="1" spans="1:2">
      <c r="A19" s="87" t="s">
        <v>37</v>
      </c>
      <c r="B19" s="88">
        <f>C16/G13/12</f>
        <v>0</v>
      </c>
    </row>
    <row r="20" customHeight="1" spans="1:3">
      <c r="A20" s="89" t="s">
        <v>38</v>
      </c>
      <c r="B20" s="89"/>
      <c r="C20" s="90"/>
    </row>
    <row r="21" customHeight="1" spans="1:7">
      <c r="A21" s="89" t="s">
        <v>39</v>
      </c>
      <c r="B21" s="91"/>
      <c r="C21" s="92"/>
      <c r="D21"/>
      <c r="E21"/>
      <c r="F21"/>
      <c r="G21" s="93"/>
    </row>
    <row r="25" ht="49" customHeight="1" spans="1:3">
      <c r="A25" s="94"/>
      <c r="B25" s="95"/>
      <c r="C25" s="96"/>
    </row>
  </sheetData>
  <mergeCells count="11">
    <mergeCell ref="A1:G1"/>
    <mergeCell ref="A6:G6"/>
    <mergeCell ref="D8:G8"/>
    <mergeCell ref="D9:G9"/>
    <mergeCell ref="D10:G10"/>
    <mergeCell ref="D11:G11"/>
    <mergeCell ref="E14:G14"/>
    <mergeCell ref="E15:G15"/>
    <mergeCell ref="E16:G16"/>
    <mergeCell ref="D17:G17"/>
    <mergeCell ref="A25:C25"/>
  </mergeCells>
  <printOptions horizontalCentered="1"/>
  <pageMargins left="0.71" right="0.71" top="0.75" bottom="0.75" header="0.31" footer="0.31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6"/>
  <sheetViews>
    <sheetView workbookViewId="0">
      <pane ySplit="4" topLeftCell="A21" activePane="bottomLeft" state="frozen"/>
      <selection/>
      <selection pane="bottomLeft" activeCell="C6" sqref="C6:C15"/>
    </sheetView>
  </sheetViews>
  <sheetFormatPr defaultColWidth="9" defaultRowHeight="23.15" customHeight="1"/>
  <cols>
    <col min="1" max="1" width="10.6363636363636" style="23" customWidth="1"/>
    <col min="2" max="2" width="12.5454545454545" style="23" customWidth="1"/>
    <col min="3" max="3" width="20" style="23" customWidth="1"/>
    <col min="4" max="4" width="20.0909090909091" style="23" customWidth="1"/>
    <col min="5" max="5" width="9" style="23" customWidth="1"/>
    <col min="6" max="16384" width="9" style="23"/>
  </cols>
  <sheetData>
    <row r="1" customHeight="1" spans="1:5">
      <c r="A1" s="24" t="s">
        <v>40</v>
      </c>
      <c r="B1" s="24"/>
      <c r="C1" s="24"/>
      <c r="D1" s="24"/>
      <c r="E1" s="25"/>
    </row>
    <row r="2" ht="29" customHeight="1" spans="1:4">
      <c r="A2" s="26" t="s">
        <v>41</v>
      </c>
      <c r="B2" s="26" t="s">
        <v>42</v>
      </c>
      <c r="C2" s="27" t="s">
        <v>7</v>
      </c>
      <c r="D2" s="26" t="s">
        <v>19</v>
      </c>
    </row>
    <row r="3" customHeight="1" spans="1:4">
      <c r="A3" s="26">
        <v>1</v>
      </c>
      <c r="B3" s="26" t="s">
        <v>14</v>
      </c>
      <c r="C3" s="28">
        <v>6</v>
      </c>
      <c r="D3" s="29"/>
    </row>
    <row r="4" customHeight="1" spans="1:4">
      <c r="A4" s="30">
        <v>2</v>
      </c>
      <c r="B4" s="30" t="s">
        <v>3</v>
      </c>
      <c r="C4" s="31">
        <v>6</v>
      </c>
      <c r="D4" s="32"/>
    </row>
    <row r="5" customHeight="1" spans="1:4">
      <c r="A5" s="33" t="s">
        <v>43</v>
      </c>
      <c r="B5" s="33"/>
      <c r="C5" s="33"/>
      <c r="D5" s="34"/>
    </row>
    <row r="6" customHeight="1" spans="1:4">
      <c r="A6" s="35">
        <v>3</v>
      </c>
      <c r="B6" s="35" t="s">
        <v>44</v>
      </c>
      <c r="C6" s="36"/>
      <c r="D6" s="37"/>
    </row>
    <row r="7" customHeight="1" spans="1:4">
      <c r="A7" s="26">
        <v>4</v>
      </c>
      <c r="B7" s="26" t="s">
        <v>45</v>
      </c>
      <c r="C7" s="38"/>
      <c r="D7" s="39"/>
    </row>
    <row r="8" customHeight="1" spans="1:4">
      <c r="A8" s="26">
        <v>5</v>
      </c>
      <c r="B8" s="26" t="s">
        <v>46</v>
      </c>
      <c r="C8" s="38"/>
      <c r="D8" s="40"/>
    </row>
    <row r="9" customHeight="1" spans="1:4">
      <c r="A9" s="26">
        <v>6</v>
      </c>
      <c r="B9" s="26" t="s">
        <v>47</v>
      </c>
      <c r="C9" s="38"/>
      <c r="D9" s="40"/>
    </row>
    <row r="10" customHeight="1" spans="1:4">
      <c r="A10" s="26">
        <v>7</v>
      </c>
      <c r="B10" s="26" t="s">
        <v>48</v>
      </c>
      <c r="C10" s="38"/>
      <c r="D10" s="40"/>
    </row>
    <row r="11" customHeight="1" spans="1:4">
      <c r="A11" s="26">
        <v>8</v>
      </c>
      <c r="B11" s="26" t="s">
        <v>49</v>
      </c>
      <c r="C11" s="38"/>
      <c r="D11" s="40"/>
    </row>
    <row r="12" customHeight="1" spans="1:4">
      <c r="A12" s="26">
        <v>9</v>
      </c>
      <c r="B12" s="26" t="s">
        <v>50</v>
      </c>
      <c r="C12" s="38"/>
      <c r="D12" s="40"/>
    </row>
    <row r="13" customHeight="1" spans="1:4">
      <c r="A13" s="26">
        <v>10</v>
      </c>
      <c r="B13" s="26" t="s">
        <v>51</v>
      </c>
      <c r="C13" s="38"/>
      <c r="D13" s="40"/>
    </row>
    <row r="14" customHeight="1" spans="1:4">
      <c r="A14" s="26">
        <v>11</v>
      </c>
      <c r="B14" s="26" t="s">
        <v>52</v>
      </c>
      <c r="C14" s="38"/>
      <c r="D14" s="40"/>
    </row>
    <row r="15" customHeight="1" spans="1:4">
      <c r="A15" s="26">
        <v>12</v>
      </c>
      <c r="B15" s="26" t="s">
        <v>53</v>
      </c>
      <c r="C15" s="38"/>
      <c r="D15" s="40"/>
    </row>
    <row r="16" customHeight="1" spans="1:4">
      <c r="A16" s="26">
        <v>13</v>
      </c>
      <c r="B16" s="4" t="s">
        <v>54</v>
      </c>
      <c r="C16" s="41">
        <f>SUM(C6:C15)</f>
        <v>0</v>
      </c>
      <c r="D16" s="40"/>
    </row>
    <row r="17" customHeight="1" spans="1:4">
      <c r="A17" s="26">
        <v>14</v>
      </c>
      <c r="B17" s="26" t="s">
        <v>55</v>
      </c>
      <c r="C17" s="42">
        <f>INT(C16*4%)</f>
        <v>0</v>
      </c>
      <c r="D17" s="40"/>
    </row>
    <row r="18" customHeight="1" spans="1:4">
      <c r="A18" s="26">
        <v>15</v>
      </c>
      <c r="B18" s="43" t="s">
        <v>56</v>
      </c>
      <c r="C18" s="44">
        <f>INT(SUM(C16:C17)*6%)</f>
        <v>0</v>
      </c>
      <c r="D18" s="40"/>
    </row>
    <row r="19" customHeight="1" spans="1:4">
      <c r="A19" s="26"/>
      <c r="B19" s="4" t="s">
        <v>9</v>
      </c>
      <c r="C19" s="41">
        <f>C16+C17+C18</f>
        <v>0</v>
      </c>
      <c r="D19" s="45"/>
    </row>
    <row r="20" customHeight="1" spans="1:5">
      <c r="A20" s="26" t="s">
        <v>57</v>
      </c>
      <c r="B20" s="26"/>
      <c r="C20" s="26"/>
      <c r="D20" s="26"/>
      <c r="E20" s="33"/>
    </row>
    <row r="21" customHeight="1" spans="1:5">
      <c r="A21" s="46" t="s">
        <v>7</v>
      </c>
      <c r="B21" s="46"/>
      <c r="C21" s="47">
        <f>C19</f>
        <v>0</v>
      </c>
      <c r="D21" s="28"/>
      <c r="E21" s="33"/>
    </row>
    <row r="22" customHeight="1" spans="1:5">
      <c r="A22" s="26" t="s">
        <v>58</v>
      </c>
      <c r="B22" s="26"/>
      <c r="C22" s="26"/>
      <c r="D22" s="26"/>
      <c r="E22" s="33"/>
    </row>
    <row r="23" ht="28" customHeight="1" spans="1:15">
      <c r="A23" s="27" t="s">
        <v>59</v>
      </c>
      <c r="B23" s="27" t="s">
        <v>60</v>
      </c>
      <c r="C23" s="48">
        <f>C21*C4*12</f>
        <v>0</v>
      </c>
      <c r="D23" s="26" t="s">
        <v>61</v>
      </c>
      <c r="E23" s="33"/>
      <c r="H23" s="25"/>
      <c r="I23" s="25"/>
      <c r="J23" s="25"/>
      <c r="K23" s="25"/>
      <c r="L23" s="25"/>
      <c r="M23" s="25"/>
      <c r="N23" s="25"/>
      <c r="O23" s="25"/>
    </row>
    <row r="24" customHeight="1" spans="1:15">
      <c r="A24" s="4" t="s">
        <v>9</v>
      </c>
      <c r="B24" s="4"/>
      <c r="C24" s="29"/>
      <c r="D24" s="29"/>
      <c r="E24" s="33"/>
      <c r="H24" s="25"/>
      <c r="I24" s="25"/>
      <c r="J24" s="25"/>
      <c r="K24" s="25"/>
      <c r="L24" s="25"/>
      <c r="M24" s="25"/>
      <c r="N24" s="25"/>
      <c r="O24" s="25"/>
    </row>
    <row r="25" customHeight="1" spans="1:15">
      <c r="A25" s="29" t="s">
        <v>62</v>
      </c>
      <c r="B25" s="29">
        <f>'报价汇总表 （新格式）'!G13</f>
        <v>109875.23</v>
      </c>
      <c r="C25" s="49" t="s">
        <v>63</v>
      </c>
      <c r="D25" s="49">
        <f>C23/B25/365*100</f>
        <v>0</v>
      </c>
      <c r="E25" s="33"/>
      <c r="H25" s="25"/>
      <c r="I25" s="25"/>
      <c r="J25" s="25"/>
      <c r="K25" s="25"/>
      <c r="L25" s="25"/>
      <c r="M25" s="25"/>
      <c r="N25" s="25"/>
      <c r="O25" s="25"/>
    </row>
    <row r="26" customHeight="1" spans="8:15">
      <c r="H26" s="25"/>
      <c r="I26" s="25"/>
      <c r="J26" s="25"/>
      <c r="K26" s="25"/>
      <c r="L26" s="25"/>
      <c r="M26" s="25"/>
      <c r="N26" s="25"/>
      <c r="O26" s="25"/>
    </row>
  </sheetData>
  <mergeCells count="8">
    <mergeCell ref="A1:D1"/>
    <mergeCell ref="A5:D5"/>
    <mergeCell ref="A20:D20"/>
    <mergeCell ref="A21:B21"/>
    <mergeCell ref="A22:D22"/>
    <mergeCell ref="A23:B23"/>
    <mergeCell ref="A24:B24"/>
    <mergeCell ref="C24:D24"/>
  </mergeCells>
  <printOptions horizontalCentered="1"/>
  <pageMargins left="0.31" right="0.31" top="0.75" bottom="0.75" header="0.31" footer="0.31"/>
  <pageSetup paperSize="9" scale="7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14"/>
  <sheetViews>
    <sheetView zoomScale="115" zoomScaleNormal="115" workbookViewId="0">
      <selection activeCell="C3" sqref="C3:C7"/>
    </sheetView>
  </sheetViews>
  <sheetFormatPr defaultColWidth="8.9" defaultRowHeight="22" customHeight="1" outlineLevelCol="4"/>
  <cols>
    <col min="1" max="1" width="7.53636363636364" style="1"/>
    <col min="2" max="2" width="16" style="1" customWidth="1"/>
    <col min="3" max="3" width="8.60909090909091" style="1" customWidth="1"/>
    <col min="4" max="4" width="11.6" style="1" customWidth="1"/>
    <col min="5" max="5" width="43.8636363636364" style="2" customWidth="1"/>
    <col min="6" max="254" width="9" style="1"/>
    <col min="255" max="16384" width="8.9" style="1"/>
  </cols>
  <sheetData>
    <row r="1" ht="27" customHeight="1" spans="1:5">
      <c r="A1" s="3" t="s">
        <v>64</v>
      </c>
      <c r="B1" s="3"/>
      <c r="C1" s="3"/>
      <c r="D1" s="3"/>
      <c r="E1" s="3"/>
    </row>
    <row r="2" customHeight="1" spans="1:5">
      <c r="A2" s="4" t="s">
        <v>65</v>
      </c>
      <c r="B2" s="4" t="s">
        <v>42</v>
      </c>
      <c r="C2" s="4" t="s">
        <v>24</v>
      </c>
      <c r="D2" s="4" t="s">
        <v>66</v>
      </c>
      <c r="E2" s="4" t="s">
        <v>67</v>
      </c>
    </row>
    <row r="3" ht="24" customHeight="1" spans="1:5">
      <c r="A3" s="5" t="s">
        <v>68</v>
      </c>
      <c r="B3" s="6" t="s">
        <v>69</v>
      </c>
      <c r="C3" s="7"/>
      <c r="D3" s="8">
        <f>C3*12</f>
        <v>0</v>
      </c>
      <c r="E3" s="9" t="s">
        <v>70</v>
      </c>
    </row>
    <row r="4" ht="69" customHeight="1" spans="1:5">
      <c r="A4" s="5"/>
      <c r="B4" s="10" t="s">
        <v>71</v>
      </c>
      <c r="C4" s="7"/>
      <c r="D4" s="8">
        <f>C4*12</f>
        <v>0</v>
      </c>
      <c r="E4" s="9" t="s">
        <v>72</v>
      </c>
    </row>
    <row r="5" ht="24" customHeight="1" spans="1:5">
      <c r="A5" s="5"/>
      <c r="B5" s="6" t="s">
        <v>73</v>
      </c>
      <c r="C5" s="7"/>
      <c r="D5" s="11">
        <f>C5*12</f>
        <v>0</v>
      </c>
      <c r="E5" s="12" t="s">
        <v>74</v>
      </c>
    </row>
    <row r="6" ht="24" customHeight="1" spans="1:5">
      <c r="A6" s="5"/>
      <c r="B6" s="6" t="s">
        <v>75</v>
      </c>
      <c r="C6" s="7"/>
      <c r="D6" s="11">
        <f>C6*12</f>
        <v>0</v>
      </c>
      <c r="E6" s="9" t="s">
        <v>76</v>
      </c>
    </row>
    <row r="7" ht="24" customHeight="1" spans="1:5">
      <c r="A7" s="5"/>
      <c r="B7" s="13" t="s">
        <v>77</v>
      </c>
      <c r="C7" s="14"/>
      <c r="D7" s="15">
        <f>C7*12</f>
        <v>0</v>
      </c>
      <c r="E7" s="16" t="s">
        <v>78</v>
      </c>
    </row>
    <row r="8" customHeight="1" spans="1:5">
      <c r="A8" s="17" t="s">
        <v>79</v>
      </c>
      <c r="B8" s="17"/>
      <c r="C8" s="18">
        <f>SUM(C3:C7)</f>
        <v>0</v>
      </c>
      <c r="D8" s="19">
        <f>SUM(D3:D7)</f>
        <v>0</v>
      </c>
      <c r="E8" s="20" t="s">
        <v>80</v>
      </c>
    </row>
    <row r="9" customHeight="1" spans="2:5">
      <c r="B9" s="21"/>
      <c r="C9" s="21"/>
      <c r="D9" s="21"/>
      <c r="E9" s="22"/>
    </row>
    <row r="10" customHeight="1" spans="1:5">
      <c r="A10" s="21"/>
      <c r="B10" s="21"/>
      <c r="C10" s="21"/>
      <c r="D10" s="21"/>
      <c r="E10" s="22"/>
    </row>
    <row r="11" customHeight="1" spans="1:5">
      <c r="A11" s="21"/>
      <c r="B11" s="21"/>
      <c r="C11" s="21"/>
      <c r="D11" s="21"/>
      <c r="E11" s="22"/>
    </row>
    <row r="12" customHeight="1" spans="1:5">
      <c r="A12" s="21"/>
      <c r="B12" s="21"/>
      <c r="C12" s="21"/>
      <c r="D12" s="21"/>
      <c r="E12" s="22"/>
    </row>
    <row r="13" customHeight="1" spans="1:5">
      <c r="A13" s="21"/>
      <c r="B13" s="21"/>
      <c r="C13" s="21"/>
      <c r="D13" s="21"/>
      <c r="E13" s="22"/>
    </row>
    <row r="14" customHeight="1" spans="1:1">
      <c r="A14" s="21"/>
    </row>
  </sheetData>
  <autoFilter ref="A2:E9">
    <extLst/>
  </autoFilter>
  <mergeCells count="3">
    <mergeCell ref="A1:E1"/>
    <mergeCell ref="A8:B8"/>
    <mergeCell ref="A3:A7"/>
  </mergeCells>
  <printOptions horizontalCentered="1"/>
  <pageMargins left="0.71" right="0.71" top="0.75" bottom="0.75" header="0.31" footer="0.31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人员架构图</vt:lpstr>
      <vt:lpstr>报价汇总表 （新格式）</vt:lpstr>
      <vt:lpstr>附表一人员费用明细及报价</vt:lpstr>
      <vt:lpstr>附表二管理费用明细及报价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Caishucheng</dc:creator>
  <cp:lastModifiedBy>吴玉婷</cp:lastModifiedBy>
  <dcterms:created xsi:type="dcterms:W3CDTF">2016-08-24T03:30:00Z</dcterms:created>
  <cp:lastPrinted>2021-08-06T08:18:00Z</cp:lastPrinted>
  <dcterms:modified xsi:type="dcterms:W3CDTF">2026-07-09T08:50:49Z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97383D8103264A0AB599EAE43222C64E</vt:lpwstr>
  </property>
  <property fmtid="{D5CDD505-2E9C-101B-9397-08002B2CF9AE}" pid="4" name="KSOReadingLayout">
    <vt:bool>false</vt:bool>
  </property>
</Properties>
</file>