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210" tabRatio="924" activeTab="2"/>
  </bookViews>
  <sheets>
    <sheet name="人员架构图" sheetId="1" r:id="rId1"/>
    <sheet name="人员配置表" sheetId="11" r:id="rId2"/>
    <sheet name="报价汇总表 （新格式）" sheetId="10" r:id="rId3"/>
    <sheet name="附表一人员费用明细及报价 (新格式)" sheetId="8" r:id="rId4"/>
    <sheet name="附表二管理费用明细及报价" sheetId="6" r:id="rId5"/>
  </sheets>
  <definedNames>
    <definedName name="_xlnm._FilterDatabase" localSheetId="4" hidden="1">附表二管理费用明细及报价!$A$2:$E$8</definedName>
    <definedName name="_xlnm.Print_Area" localSheetId="4">附表二管理费用明细及报价!$A$1:$E$8</definedName>
    <definedName name="_xlnm.Print_Area" localSheetId="0">人员架构图!$A$1:$F$7</definedName>
    <definedName name="_xlnm.Print_Area" localSheetId="2">'报价汇总表 （新格式）'!$A$1:$G$22</definedName>
    <definedName name="_xlnm.Print_Area" localSheetId="1">人员配置表!$A$1:$G$6</definedName>
  </definedNames>
  <calcPr calcId="144525"/>
</workbook>
</file>

<file path=xl/sharedStrings.xml><?xml version="1.0" encoding="utf-8"?>
<sst xmlns="http://schemas.openxmlformats.org/spreadsheetml/2006/main" count="115" uniqueCount="91">
  <si>
    <t>人员架构图</t>
  </si>
  <si>
    <t>人员配置表（贵州龙里园区）</t>
  </si>
  <si>
    <t>部门</t>
  </si>
  <si>
    <t>岗位</t>
  </si>
  <si>
    <t>人数</t>
  </si>
  <si>
    <t>8H</t>
  </si>
  <si>
    <t>12H</t>
  </si>
  <si>
    <t>24H</t>
  </si>
  <si>
    <t>保洁工</t>
  </si>
  <si>
    <t>●</t>
  </si>
  <si>
    <t>绿化工</t>
  </si>
  <si>
    <t>合计</t>
  </si>
  <si>
    <t>附件1 深国际物流港丨贵州龙里项目服务人员岗位编制</t>
  </si>
  <si>
    <t>岗位说明</t>
  </si>
  <si>
    <t>岗位要求</t>
  </si>
  <si>
    <t>人员编制</t>
  </si>
  <si>
    <t>持证要求</t>
  </si>
  <si>
    <t>备注</t>
  </si>
  <si>
    <t>保洁绿化</t>
  </si>
  <si>
    <t>1.负责服务合同范围内园区卫生清洁及垃圾清运管理工作。
2.完成上级安排的其他相关工作。</t>
  </si>
  <si>
    <t>1.年龄原则上55岁以内，身体健康，优秀者可适当放宽。2.能独立使用智能手机完成智慧园区系统工单处理。</t>
  </si>
  <si>
    <t>1.负责园区草坪、花木的修剪、浇水、除草、补植及病虫害防治等日常养护工作。
2.妥善保管、维护绿化工具与物资，及时清理绿化垃圾。
3.完成上级安排的其他相关工作。</t>
  </si>
  <si>
    <t>报 价 汇 总（贵州龙里园区）</t>
  </si>
  <si>
    <t>人员费用汇总</t>
  </si>
  <si>
    <t>详见附表一</t>
  </si>
  <si>
    <t>NO</t>
  </si>
  <si>
    <t>岗位数量</t>
  </si>
  <si>
    <t>人员数量</t>
  </si>
  <si>
    <t>人员单价
（月度）</t>
  </si>
  <si>
    <t>费用小计
（月度）</t>
  </si>
  <si>
    <t>费用合计
（年度）</t>
  </si>
  <si>
    <t>非24小时岗位，做六休一</t>
  </si>
  <si>
    <t>小计</t>
  </si>
  <si>
    <t>管理费用汇总</t>
  </si>
  <si>
    <t>详见附表二</t>
  </si>
  <si>
    <t>月度费用</t>
  </si>
  <si>
    <t>年费用</t>
  </si>
  <si>
    <t>费用说明</t>
  </si>
  <si>
    <t>环境管理费用</t>
  </si>
  <si>
    <t>小结</t>
  </si>
  <si>
    <t>上述价格均含税收和利润</t>
  </si>
  <si>
    <t>汇总表（按职能条线）</t>
  </si>
  <si>
    <t>建筑面积（㎡）：</t>
  </si>
  <si>
    <t>分/㎡/天</t>
  </si>
  <si>
    <t>备注说明</t>
  </si>
  <si>
    <t>环境费用</t>
  </si>
  <si>
    <t>含保洁人员价格、环境管理费用</t>
  </si>
  <si>
    <t>说明：</t>
  </si>
  <si>
    <t>1、平均每月每平米费用</t>
  </si>
  <si>
    <r>
      <rPr>
        <sz val="8"/>
        <color theme="1"/>
        <rFont val="宋体"/>
        <charset val="134"/>
        <scheme val="minor"/>
      </rPr>
      <t>2、税率：</t>
    </r>
    <r>
      <rPr>
        <u/>
        <sz val="8"/>
        <color indexed="10"/>
        <rFont val="宋体"/>
        <charset val="134"/>
      </rPr>
      <t>6 %</t>
    </r>
  </si>
  <si>
    <r>
      <rPr>
        <sz val="8"/>
        <color theme="1"/>
        <rFont val="宋体"/>
        <charset val="134"/>
        <scheme val="minor"/>
      </rPr>
      <t>3、管理费：</t>
    </r>
    <r>
      <rPr>
        <u/>
        <sz val="8"/>
        <color indexed="10"/>
        <rFont val="宋体"/>
        <charset val="134"/>
      </rPr>
      <t>4%</t>
    </r>
  </si>
  <si>
    <t>人员费用明细及报价（贵州龙里园区）</t>
  </si>
  <si>
    <t>序号</t>
  </si>
  <si>
    <t>项目</t>
  </si>
  <si>
    <t>以下为每人每月费用明细</t>
  </si>
  <si>
    <t>税前工资</t>
  </si>
  <si>
    <t>平常加班费</t>
  </si>
  <si>
    <t>四金工资</t>
  </si>
  <si>
    <t>工作餐</t>
  </si>
  <si>
    <t>制服费</t>
  </si>
  <si>
    <t>住宿费</t>
  </si>
  <si>
    <t>员工保险</t>
  </si>
  <si>
    <t>节假日加班</t>
  </si>
  <si>
    <t>雇主责任险</t>
  </si>
  <si>
    <t>高温费</t>
  </si>
  <si>
    <t>每人每月小计</t>
  </si>
  <si>
    <t>管理费4%</t>
  </si>
  <si>
    <t>税收6%</t>
  </si>
  <si>
    <t>每人每月费用</t>
  </si>
  <si>
    <t>月人均费用</t>
  </si>
  <si>
    <t>年度费用（元/年）</t>
  </si>
  <si>
    <t>月人均＊人数＊１２个月</t>
  </si>
  <si>
    <t>合计（元/年）</t>
  </si>
  <si>
    <t>工作时间：8小时制</t>
  </si>
  <si>
    <t>面积（㎡）：</t>
  </si>
  <si>
    <t>分摊费用（分/㎡/天）：</t>
  </si>
  <si>
    <t>管理费用明细及报价（贵州龙里园区）</t>
  </si>
  <si>
    <t>类别</t>
  </si>
  <si>
    <t>年度费用</t>
  </si>
  <si>
    <t>主要细项或说明（所有报价含税和管理费）</t>
  </si>
  <si>
    <t>环境管理
费用</t>
  </si>
  <si>
    <t>1、公共区域绿化浇灌</t>
  </si>
  <si>
    <t>1.园区绿化浇灌器材、耗材等费用支出。</t>
  </si>
  <si>
    <t>2、日常保洁耗材</t>
  </si>
  <si>
    <t>1.日常保洁工作所必备的保洁工器具（手推车、垃圾桶、抹布、拖布、扫帚、水桶等）配置、维护、更新费用支出。
2.日常环境保洁所需垃圾袋、清洁剂、空气清新剂、卫生间除臭剂等耗材支出费用。
3.保洁人员个人劳动防护用品、器具等采购、更换费用支出。
4.洗地车（物业自备）使用、维护、保养费用。</t>
  </si>
  <si>
    <t>3、防虫消杀灭害</t>
  </si>
  <si>
    <t>杀虫剂或颗粒药物、及其载体、提示标识等费用</t>
  </si>
  <si>
    <t>4、垃圾清运</t>
  </si>
  <si>
    <t>生活垃圾清运费用。</t>
  </si>
  <si>
    <t>费用小计</t>
  </si>
  <si>
    <t>此合计费用已经含税和管理费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</si>
</sst>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_ "/>
    <numFmt numFmtId="179" formatCode="0.00_);[Red]\(0.00\)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8"/>
      <color indexed="1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6" fillId="18" borderId="10" applyNumberFormat="0" applyAlignment="0" applyProtection="0">
      <alignment vertical="center"/>
    </xf>
    <xf numFmtId="0" fontId="37" fillId="18" borderId="6" applyNumberFormat="0" applyAlignment="0" applyProtection="0">
      <alignment vertical="center"/>
    </xf>
    <xf numFmtId="0" fontId="38" fillId="19" borderId="11" applyNumberForma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/>
    <xf numFmtId="0" fontId="1" fillId="0" borderId="0" xfId="0" applyFont="1" applyFill="1" applyAlignment="1" applyProtection="1"/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176" fontId="6" fillId="2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Protection="1">
      <alignment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Protection="1">
      <alignment vertical="center"/>
    </xf>
    <xf numFmtId="0" fontId="4" fillId="0" borderId="0" xfId="0" applyFont="1" applyAlignment="1" applyProtection="1"/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1" fillId="4" borderId="2" xfId="0" applyNumberFormat="1" applyFont="1" applyFill="1" applyBorder="1" applyAlignment="1">
      <alignment horizontal="center" vertical="center"/>
    </xf>
    <xf numFmtId="176" fontId="11" fillId="4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3" fontId="3" fillId="0" borderId="1" xfId="8" applyFont="1" applyFill="1" applyBorder="1" applyAlignment="1">
      <alignment horizontal="right" vertical="center"/>
    </xf>
    <xf numFmtId="177" fontId="4" fillId="0" borderId="1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15" fillId="0" borderId="0" xfId="0" applyFont="1" applyBorder="1" applyAlignment="1"/>
    <xf numFmtId="0" fontId="8" fillId="0" borderId="1" xfId="0" applyFont="1" applyFill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178" fontId="1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/>
    <xf numFmtId="0" fontId="3" fillId="0" borderId="0" xfId="0" applyFont="1" applyAlignment="1">
      <alignment horizontal="right"/>
    </xf>
    <xf numFmtId="176" fontId="0" fillId="0" borderId="0" xfId="0" applyNumberFormat="1" applyAlignment="1"/>
    <xf numFmtId="0" fontId="16" fillId="0" borderId="5" xfId="0" applyFont="1" applyBorder="1">
      <alignment vertical="center"/>
    </xf>
    <xf numFmtId="0" fontId="16" fillId="0" borderId="5" xfId="0" applyFont="1" applyBorder="1" applyAlignment="1">
      <alignment horizontal="right" vertical="center"/>
    </xf>
    <xf numFmtId="179" fontId="18" fillId="5" borderId="5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176" fontId="20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178" fontId="0" fillId="0" borderId="0" xfId="0" applyNumberFormat="1" applyAlignment="1"/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left" vertical="center" wrapText="1"/>
    </xf>
    <xf numFmtId="0" fontId="21" fillId="2" borderId="5" xfId="0" applyFont="1" applyFill="1" applyBorder="1">
      <alignment vertical="center"/>
    </xf>
    <xf numFmtId="0" fontId="21" fillId="2" borderId="5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8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DDEBF7"/>
      <color rgb="00FFC000"/>
      <color rgb="00000000"/>
      <color rgb="00FF0000"/>
      <color rgb="00BDD7EE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5"/>
  </sheetPr>
  <dimension ref="A1:G7"/>
  <sheetViews>
    <sheetView workbookViewId="0">
      <selection activeCell="B13" sqref="B13"/>
    </sheetView>
  </sheetViews>
  <sheetFormatPr defaultColWidth="9" defaultRowHeight="14" outlineLevelRow="6" outlineLevelCol="6"/>
  <cols>
    <col min="1" max="1" width="26.9" customWidth="1"/>
    <col min="2" max="2" width="14.6636363636364" customWidth="1"/>
    <col min="3" max="3" width="13.1" customWidth="1"/>
    <col min="4" max="4" width="13.9" customWidth="1"/>
    <col min="5" max="5" width="12.9" customWidth="1"/>
    <col min="6" max="6" width="13.1" customWidth="1"/>
  </cols>
  <sheetData>
    <row r="1" ht="21" spans="1:6">
      <c r="A1" s="115" t="s">
        <v>0</v>
      </c>
      <c r="B1" s="115"/>
      <c r="C1" s="115"/>
      <c r="D1" s="115"/>
      <c r="E1" s="115"/>
      <c r="F1" s="115"/>
    </row>
    <row r="3" ht="21" spans="1:6">
      <c r="A3" s="116" t="s">
        <v>1</v>
      </c>
      <c r="B3" s="117"/>
      <c r="C3" s="117"/>
      <c r="D3" s="117"/>
      <c r="E3" s="117"/>
      <c r="F3" s="118"/>
    </row>
    <row r="4" ht="21.9" customHeight="1" spans="1:6">
      <c r="A4" s="119" t="s">
        <v>2</v>
      </c>
      <c r="B4" s="119" t="s">
        <v>3</v>
      </c>
      <c r="C4" s="119" t="s">
        <v>4</v>
      </c>
      <c r="D4" s="119" t="s">
        <v>5</v>
      </c>
      <c r="E4" s="119" t="s">
        <v>6</v>
      </c>
      <c r="F4" s="120" t="s">
        <v>7</v>
      </c>
    </row>
    <row r="5" ht="21.9" customHeight="1" spans="1:7">
      <c r="A5" s="63" t="s">
        <v>8</v>
      </c>
      <c r="B5" s="121">
        <v>7</v>
      </c>
      <c r="C5" s="121">
        <v>7</v>
      </c>
      <c r="D5" s="122" t="s">
        <v>9</v>
      </c>
      <c r="E5" s="123"/>
      <c r="F5" s="124"/>
      <c r="G5" s="125"/>
    </row>
    <row r="6" ht="21.9" customHeight="1" spans="1:7">
      <c r="A6" s="126" t="s">
        <v>10</v>
      </c>
      <c r="B6" s="121">
        <v>1</v>
      </c>
      <c r="C6" s="121">
        <v>1</v>
      </c>
      <c r="D6" s="122" t="s">
        <v>9</v>
      </c>
      <c r="E6" s="123"/>
      <c r="F6" s="122"/>
      <c r="G6" s="125"/>
    </row>
    <row r="7" ht="21.9" customHeight="1" spans="1:6">
      <c r="A7" s="119" t="s">
        <v>11</v>
      </c>
      <c r="B7" s="119">
        <f>SUM(B5:B6)</f>
        <v>8</v>
      </c>
      <c r="C7" s="119">
        <f>SUM(C5:C6)</f>
        <v>8</v>
      </c>
      <c r="D7" s="127"/>
      <c r="E7" s="127"/>
      <c r="F7" s="120"/>
    </row>
  </sheetData>
  <mergeCells count="2">
    <mergeCell ref="A1:F1"/>
    <mergeCell ref="A3:F3"/>
  </mergeCells>
  <printOptions horizontalCentered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G5"/>
  <sheetViews>
    <sheetView view="pageBreakPreview" zoomScale="85" zoomScaleNormal="100" workbookViewId="0">
      <selection activeCell="D3" sqref="D3"/>
    </sheetView>
  </sheetViews>
  <sheetFormatPr defaultColWidth="9" defaultRowHeight="14" outlineLevelRow="4" outlineLevelCol="6"/>
  <cols>
    <col min="1" max="1" width="11.3272727272727" customWidth="1"/>
    <col min="2" max="2" width="11.5363636363636" customWidth="1"/>
    <col min="3" max="3" width="36.6363636363636" customWidth="1"/>
    <col min="4" max="4" width="33.1818181818182" customWidth="1"/>
    <col min="5" max="6" width="15" customWidth="1"/>
    <col min="7" max="7" width="15" style="101" customWidth="1"/>
    <col min="8" max="8" width="28.9090909090909" customWidth="1"/>
  </cols>
  <sheetData>
    <row r="1" ht="22.15" customHeight="1" spans="1:7">
      <c r="A1" s="102"/>
      <c r="B1" s="103" t="s">
        <v>12</v>
      </c>
      <c r="C1" s="103"/>
      <c r="D1" s="103"/>
      <c r="E1" s="103"/>
      <c r="F1" s="103"/>
      <c r="G1" s="103"/>
    </row>
    <row r="2" ht="29.5" customHeight="1" spans="1:7">
      <c r="A2" s="104"/>
      <c r="B2" s="104" t="s">
        <v>3</v>
      </c>
      <c r="C2" s="104" t="s">
        <v>13</v>
      </c>
      <c r="D2" s="105" t="s">
        <v>14</v>
      </c>
      <c r="E2" s="105" t="s">
        <v>15</v>
      </c>
      <c r="F2" s="105" t="s">
        <v>16</v>
      </c>
      <c r="G2" s="105" t="s">
        <v>17</v>
      </c>
    </row>
    <row r="3" ht="61" customHeight="1" spans="1:7">
      <c r="A3" s="106" t="s">
        <v>18</v>
      </c>
      <c r="B3" s="28" t="s">
        <v>8</v>
      </c>
      <c r="C3" s="107" t="s">
        <v>19</v>
      </c>
      <c r="D3" s="108" t="s">
        <v>20</v>
      </c>
      <c r="E3" s="109">
        <v>7</v>
      </c>
      <c r="F3" s="109"/>
      <c r="G3" s="110"/>
    </row>
    <row r="4" ht="106" customHeight="1" spans="1:7">
      <c r="A4" s="106"/>
      <c r="B4" s="28" t="s">
        <v>10</v>
      </c>
      <c r="C4" s="107" t="s">
        <v>21</v>
      </c>
      <c r="D4" s="108" t="s">
        <v>20</v>
      </c>
      <c r="E4" s="109">
        <v>1</v>
      </c>
      <c r="F4" s="109"/>
      <c r="G4" s="110"/>
    </row>
    <row r="5" ht="22.5" customHeight="1" spans="1:7">
      <c r="A5" s="111" t="s">
        <v>11</v>
      </c>
      <c r="B5" s="112"/>
      <c r="C5" s="112"/>
      <c r="D5" s="113"/>
      <c r="E5" s="104">
        <f>SUM(E3:E4)</f>
        <v>8</v>
      </c>
      <c r="F5" s="104"/>
      <c r="G5" s="114"/>
    </row>
  </sheetData>
  <mergeCells count="3">
    <mergeCell ref="B1:G1"/>
    <mergeCell ref="A5:D5"/>
    <mergeCell ref="A3:A4"/>
  </mergeCells>
  <printOptions horizontalCentered="1"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2"/>
  <sheetViews>
    <sheetView tabSelected="1" topLeftCell="A8" workbookViewId="0">
      <selection activeCell="G5" sqref="G5"/>
    </sheetView>
  </sheetViews>
  <sheetFormatPr defaultColWidth="8.9" defaultRowHeight="21.9" customHeight="1" outlineLevelCol="7"/>
  <cols>
    <col min="1" max="1" width="14.1181818181818" style="25" customWidth="1"/>
    <col min="2" max="2" width="12.6272727272727" style="25" customWidth="1"/>
    <col min="3" max="3" width="13.1909090909091" style="25" customWidth="1"/>
    <col min="4" max="4" width="10.5909090909091" style="25" customWidth="1"/>
    <col min="5" max="5" width="11.7090909090909" style="25" customWidth="1"/>
    <col min="6" max="6" width="13.6272727272727" style="25" customWidth="1"/>
    <col min="7" max="7" width="24" style="25" customWidth="1"/>
    <col min="8" max="8" width="15.6272727272727" style="25" customWidth="1"/>
    <col min="9" max="16362" width="9" style="25"/>
    <col min="16363" max="16384" width="8.9" style="25"/>
  </cols>
  <sheetData>
    <row r="1" customFormat="1" ht="26" customHeight="1" spans="1:7">
      <c r="A1" s="57" t="s">
        <v>22</v>
      </c>
      <c r="B1" s="57"/>
      <c r="C1" s="57"/>
      <c r="D1" s="57"/>
      <c r="E1" s="57"/>
      <c r="F1" s="57"/>
      <c r="G1" s="57"/>
    </row>
    <row r="2" customHeight="1" spans="1:7">
      <c r="A2" s="58" t="s">
        <v>23</v>
      </c>
      <c r="B2" s="59"/>
      <c r="C2" s="59"/>
      <c r="D2" s="59"/>
      <c r="E2" s="59"/>
      <c r="F2" s="59"/>
      <c r="G2" s="60" t="s">
        <v>24</v>
      </c>
    </row>
    <row r="3" ht="29" customHeight="1" spans="1:8">
      <c r="A3" s="61" t="s">
        <v>25</v>
      </c>
      <c r="B3" s="61" t="s">
        <v>26</v>
      </c>
      <c r="C3" s="61" t="s">
        <v>27</v>
      </c>
      <c r="D3" s="29" t="s">
        <v>28</v>
      </c>
      <c r="E3" s="29" t="s">
        <v>29</v>
      </c>
      <c r="F3" s="29" t="s">
        <v>30</v>
      </c>
      <c r="G3" s="61" t="s">
        <v>17</v>
      </c>
      <c r="H3" s="62"/>
    </row>
    <row r="4" ht="22" customHeight="1" spans="1:8">
      <c r="A4" s="63" t="s">
        <v>8</v>
      </c>
      <c r="B4" s="64">
        <v>7</v>
      </c>
      <c r="C4" s="65">
        <v>7</v>
      </c>
      <c r="D4" s="66">
        <f>'附表一人员费用明细及报价 (新格式)'!C19</f>
        <v>0</v>
      </c>
      <c r="E4" s="34">
        <f>D4*C4</f>
        <v>0</v>
      </c>
      <c r="F4" s="34">
        <f>E4*12</f>
        <v>0</v>
      </c>
      <c r="G4" s="34" t="s">
        <v>31</v>
      </c>
      <c r="H4" s="67"/>
    </row>
    <row r="5" customFormat="1" ht="22" customHeight="1" spans="1:7">
      <c r="A5" s="63" t="s">
        <v>10</v>
      </c>
      <c r="B5" s="64">
        <v>1</v>
      </c>
      <c r="C5" s="65">
        <v>1</v>
      </c>
      <c r="D5" s="66">
        <f>'附表一人员费用明细及报价 (新格式)'!D19</f>
        <v>0</v>
      </c>
      <c r="E5" s="34">
        <f>D5*C5</f>
        <v>0</v>
      </c>
      <c r="F5" s="34">
        <f>E5*12</f>
        <v>0</v>
      </c>
      <c r="G5" s="34" t="s">
        <v>31</v>
      </c>
    </row>
    <row r="6" s="56" customFormat="1" ht="25.05" customHeight="1" spans="1:7">
      <c r="A6" s="68" t="s">
        <v>32</v>
      </c>
      <c r="B6" s="69">
        <f>SUM(B4:B5)</f>
        <v>8</v>
      </c>
      <c r="C6" s="70">
        <f>SUM(C4:C5)</f>
        <v>8</v>
      </c>
      <c r="D6" s="70"/>
      <c r="E6" s="71">
        <f>SUM(E4:E5)</f>
        <v>0</v>
      </c>
      <c r="F6" s="71">
        <f>SUM(F4:F5)</f>
        <v>0</v>
      </c>
      <c r="G6" s="71"/>
    </row>
    <row r="7" s="56" customFormat="1" ht="18" customHeight="1" spans="1:7">
      <c r="A7" s="72"/>
      <c r="B7" s="73"/>
      <c r="C7" s="73"/>
      <c r="D7" s="73"/>
      <c r="E7" s="73"/>
      <c r="F7" s="73"/>
      <c r="G7" s="74"/>
    </row>
    <row r="8" customHeight="1" spans="1:7">
      <c r="A8" s="75" t="s">
        <v>33</v>
      </c>
      <c r="B8" s="76"/>
      <c r="C8" s="76"/>
      <c r="D8" s="76"/>
      <c r="E8" s="76"/>
      <c r="F8" s="76"/>
      <c r="G8" s="60" t="s">
        <v>34</v>
      </c>
    </row>
    <row r="9" customHeight="1" spans="1:7">
      <c r="A9" s="61" t="s">
        <v>25</v>
      </c>
      <c r="B9" s="61" t="s">
        <v>35</v>
      </c>
      <c r="C9" s="61" t="s">
        <v>36</v>
      </c>
      <c r="D9" s="77" t="s">
        <v>37</v>
      </c>
      <c r="E9" s="78"/>
      <c r="F9" s="78"/>
      <c r="G9" s="79"/>
    </row>
    <row r="10" customHeight="1" spans="1:7">
      <c r="A10" s="63" t="s">
        <v>38</v>
      </c>
      <c r="B10" s="34">
        <f>附表二管理费用明细及报价!C7</f>
        <v>0</v>
      </c>
      <c r="C10" s="34">
        <f>B10*12</f>
        <v>0</v>
      </c>
      <c r="D10" s="77"/>
      <c r="E10" s="78"/>
      <c r="F10" s="78"/>
      <c r="G10" s="79"/>
    </row>
    <row r="11" customHeight="1" spans="1:7">
      <c r="A11" s="80" t="s">
        <v>39</v>
      </c>
      <c r="B11" s="81">
        <f>SUM(B10:B10)</f>
        <v>0</v>
      </c>
      <c r="C11" s="81">
        <f>SUM(C10:C10)</f>
        <v>0</v>
      </c>
      <c r="D11" s="72"/>
      <c r="E11" s="73"/>
      <c r="F11" s="73"/>
      <c r="G11" s="74"/>
    </row>
    <row r="12" customHeight="1" spans="1:7">
      <c r="A12" s="2"/>
      <c r="B12" s="2"/>
      <c r="C12" s="82"/>
      <c r="D12" s="83" t="s">
        <v>40</v>
      </c>
      <c r="E12" s="83"/>
      <c r="F12" s="83"/>
      <c r="G12" s="83"/>
    </row>
    <row r="13" customHeight="1" spans="3:3">
      <c r="C13" s="84"/>
    </row>
    <row r="14" customHeight="1" spans="1:7">
      <c r="A14" s="85" t="s">
        <v>41</v>
      </c>
      <c r="B14" s="85"/>
      <c r="C14" s="85"/>
      <c r="D14" s="86" t="s">
        <v>42</v>
      </c>
      <c r="E14" s="86"/>
      <c r="F14" s="86"/>
      <c r="G14" s="87">
        <v>190340.16</v>
      </c>
    </row>
    <row r="15" customHeight="1" spans="1:7">
      <c r="A15" s="61" t="s">
        <v>25</v>
      </c>
      <c r="B15" s="61" t="s">
        <v>35</v>
      </c>
      <c r="C15" s="61" t="s">
        <v>36</v>
      </c>
      <c r="D15" s="61" t="s">
        <v>43</v>
      </c>
      <c r="E15" s="77" t="s">
        <v>44</v>
      </c>
      <c r="F15" s="78"/>
      <c r="G15" s="79"/>
    </row>
    <row r="16" customHeight="1" spans="1:7">
      <c r="A16" s="61" t="s">
        <v>45</v>
      </c>
      <c r="B16" s="34">
        <f>C16/12</f>
        <v>0</v>
      </c>
      <c r="C16" s="34">
        <f>F4+C10+F5</f>
        <v>0</v>
      </c>
      <c r="D16" s="34">
        <f>C16/G14/365*100</f>
        <v>0</v>
      </c>
      <c r="E16" s="77" t="s">
        <v>46</v>
      </c>
      <c r="F16" s="78"/>
      <c r="G16" s="79"/>
    </row>
    <row r="17" customHeight="1" spans="1:7">
      <c r="A17" s="80" t="s">
        <v>11</v>
      </c>
      <c r="B17" s="88">
        <f>SUM(B16:B16)</f>
        <v>0</v>
      </c>
      <c r="C17" s="88">
        <f>SUM(C16:C16)</f>
        <v>0</v>
      </c>
      <c r="D17" s="34">
        <f>SUM(D16:D16)</f>
        <v>0</v>
      </c>
      <c r="E17" s="77"/>
      <c r="F17" s="78"/>
      <c r="G17" s="79"/>
    </row>
    <row r="18" customHeight="1" spans="1:7">
      <c r="A18" s="89"/>
      <c r="B18" s="90"/>
      <c r="C18" s="90"/>
      <c r="D18" s="91" t="s">
        <v>40</v>
      </c>
      <c r="E18" s="91"/>
      <c r="F18" s="91"/>
      <c r="G18" s="92"/>
    </row>
    <row r="19" customHeight="1" spans="1:1">
      <c r="A19" s="93" t="s">
        <v>47</v>
      </c>
    </row>
    <row r="20" customHeight="1" spans="1:2">
      <c r="A20" s="94" t="s">
        <v>48</v>
      </c>
      <c r="B20" s="95">
        <f>C17/G14/12</f>
        <v>0</v>
      </c>
    </row>
    <row r="21" customHeight="1" spans="1:3">
      <c r="A21" s="96" t="s">
        <v>49</v>
      </c>
      <c r="B21" s="96"/>
      <c r="C21" s="97"/>
    </row>
    <row r="22" customHeight="1" spans="1:7">
      <c r="A22" s="96" t="s">
        <v>50</v>
      </c>
      <c r="B22" s="98"/>
      <c r="C22" s="99"/>
      <c r="D22"/>
      <c r="E22"/>
      <c r="F22"/>
      <c r="G22" s="100"/>
    </row>
  </sheetData>
  <mergeCells count="10">
    <mergeCell ref="A1:G1"/>
    <mergeCell ref="A7:G7"/>
    <mergeCell ref="D9:G9"/>
    <mergeCell ref="D10:G10"/>
    <mergeCell ref="D11:G11"/>
    <mergeCell ref="D12:G12"/>
    <mergeCell ref="E15:G15"/>
    <mergeCell ref="E16:G16"/>
    <mergeCell ref="E17:G17"/>
    <mergeCell ref="D18:G18"/>
  </mergeCells>
  <printOptions horizontalCentered="1"/>
  <pageMargins left="0.71" right="0.71" top="0.75" bottom="0.75" header="0.31" footer="0.31"/>
  <pageSetup paperSize="9" scale="87" orientation="portrait"/>
  <headerFooter/>
  <ignoredErrors>
    <ignoredError sqref="A16:B16 D16:G16 A18:G19 D17 F17:G17 A17:B17 A20 C20:G20 A21:G22 A1:G2 A3:B3 D3:G3 A7:G7 G6 D6 B11:G11 A12:G13 A8:G10 A14:F14 A15:G15 F4 A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P24"/>
  <sheetViews>
    <sheetView workbookViewId="0">
      <pane ySplit="4" topLeftCell="A19" activePane="bottomLeft" state="frozen"/>
      <selection/>
      <selection pane="bottomLeft" activeCell="C6" sqref="C6:D15"/>
    </sheetView>
  </sheetViews>
  <sheetFormatPr defaultColWidth="9" defaultRowHeight="23.1" customHeight="1"/>
  <cols>
    <col min="1" max="1" width="11" style="25" customWidth="1"/>
    <col min="2" max="2" width="16" style="25" customWidth="1"/>
    <col min="3" max="4" width="12" style="25" customWidth="1"/>
    <col min="5" max="5" width="23.1818181818182" style="25" customWidth="1"/>
    <col min="6" max="6" width="9" style="25" customWidth="1"/>
    <col min="7" max="16384" width="9" style="25"/>
  </cols>
  <sheetData>
    <row r="1" customHeight="1" spans="1:6">
      <c r="A1" s="26" t="s">
        <v>51</v>
      </c>
      <c r="B1" s="26"/>
      <c r="C1" s="26"/>
      <c r="D1" s="26"/>
      <c r="E1" s="26"/>
      <c r="F1" s="27"/>
    </row>
    <row r="2" ht="31.05" customHeight="1" spans="1:6">
      <c r="A2" s="28" t="s">
        <v>52</v>
      </c>
      <c r="B2" s="28" t="s">
        <v>53</v>
      </c>
      <c r="C2" s="29" t="s">
        <v>8</v>
      </c>
      <c r="D2" s="29" t="s">
        <v>10</v>
      </c>
      <c r="E2" s="28" t="s">
        <v>17</v>
      </c>
      <c r="F2" s="30"/>
    </row>
    <row r="3" customHeight="1" spans="1:6">
      <c r="A3" s="28">
        <v>1</v>
      </c>
      <c r="B3" s="31" t="s">
        <v>26</v>
      </c>
      <c r="C3" s="32">
        <v>7</v>
      </c>
      <c r="D3" s="32">
        <v>1</v>
      </c>
      <c r="E3" s="33">
        <f>SUM(C3:D3)</f>
        <v>8</v>
      </c>
      <c r="F3" s="30"/>
    </row>
    <row r="4" customHeight="1" spans="1:6">
      <c r="A4" s="28">
        <v>2</v>
      </c>
      <c r="B4" s="28" t="s">
        <v>4</v>
      </c>
      <c r="C4" s="34">
        <v>7</v>
      </c>
      <c r="D4" s="34">
        <v>1</v>
      </c>
      <c r="E4" s="35">
        <f>SUM(C4:D4)</f>
        <v>8</v>
      </c>
      <c r="F4" s="30"/>
    </row>
    <row r="5" customHeight="1" spans="1:6">
      <c r="A5" s="36" t="s">
        <v>54</v>
      </c>
      <c r="B5" s="37"/>
      <c r="C5" s="37"/>
      <c r="D5" s="37"/>
      <c r="E5" s="28"/>
      <c r="F5" s="30"/>
    </row>
    <row r="6" customHeight="1" spans="1:6">
      <c r="A6" s="28">
        <v>3</v>
      </c>
      <c r="B6" s="28" t="s">
        <v>55</v>
      </c>
      <c r="C6" s="38"/>
      <c r="D6" s="38"/>
      <c r="E6" s="39"/>
      <c r="F6" s="30"/>
    </row>
    <row r="7" customHeight="1" spans="1:6">
      <c r="A7" s="28">
        <v>4</v>
      </c>
      <c r="B7" s="28" t="s">
        <v>56</v>
      </c>
      <c r="C7" s="38"/>
      <c r="D7" s="38"/>
      <c r="E7" s="40"/>
      <c r="F7" s="30"/>
    </row>
    <row r="8" customHeight="1" spans="1:6">
      <c r="A8" s="28">
        <v>5</v>
      </c>
      <c r="B8" s="28" t="s">
        <v>57</v>
      </c>
      <c r="C8" s="38"/>
      <c r="D8" s="38"/>
      <c r="E8" s="39"/>
      <c r="F8" s="30"/>
    </row>
    <row r="9" customHeight="1" spans="1:6">
      <c r="A9" s="28">
        <v>6</v>
      </c>
      <c r="B9" s="28" t="s">
        <v>58</v>
      </c>
      <c r="C9" s="38"/>
      <c r="D9" s="38"/>
      <c r="E9" s="39"/>
      <c r="F9" s="30"/>
    </row>
    <row r="10" customHeight="1" spans="1:6">
      <c r="A10" s="28">
        <v>7</v>
      </c>
      <c r="B10" s="28" t="s">
        <v>59</v>
      </c>
      <c r="C10" s="38"/>
      <c r="D10" s="38"/>
      <c r="E10" s="39"/>
      <c r="F10" s="30"/>
    </row>
    <row r="11" customHeight="1" spans="1:6">
      <c r="A11" s="28">
        <v>8</v>
      </c>
      <c r="B11" s="28" t="s">
        <v>60</v>
      </c>
      <c r="C11" s="38"/>
      <c r="D11" s="38"/>
      <c r="E11" s="39"/>
      <c r="F11" s="30"/>
    </row>
    <row r="12" customHeight="1" spans="1:6">
      <c r="A12" s="28">
        <v>9</v>
      </c>
      <c r="B12" s="28" t="s">
        <v>61</v>
      </c>
      <c r="C12" s="38"/>
      <c r="D12" s="38"/>
      <c r="E12" s="39"/>
      <c r="F12" s="30"/>
    </row>
    <row r="13" customHeight="1" spans="1:6">
      <c r="A13" s="28">
        <v>10</v>
      </c>
      <c r="B13" s="28" t="s">
        <v>62</v>
      </c>
      <c r="C13" s="38"/>
      <c r="D13" s="38"/>
      <c r="E13" s="39"/>
      <c r="F13" s="30"/>
    </row>
    <row r="14" customHeight="1" spans="1:6">
      <c r="A14" s="28">
        <v>11</v>
      </c>
      <c r="B14" s="28" t="s">
        <v>63</v>
      </c>
      <c r="C14" s="38"/>
      <c r="D14" s="38"/>
      <c r="E14" s="39"/>
      <c r="F14" s="30"/>
    </row>
    <row r="15" customHeight="1" spans="1:6">
      <c r="A15" s="28">
        <v>12</v>
      </c>
      <c r="B15" s="28" t="s">
        <v>64</v>
      </c>
      <c r="C15" s="38"/>
      <c r="D15" s="38"/>
      <c r="E15" s="39"/>
      <c r="F15" s="30"/>
    </row>
    <row r="16" customHeight="1" spans="1:6">
      <c r="A16" s="28">
        <v>13</v>
      </c>
      <c r="B16" s="41" t="s">
        <v>65</v>
      </c>
      <c r="C16" s="42">
        <f>SUM(C6:C15)</f>
        <v>0</v>
      </c>
      <c r="D16" s="42">
        <f>SUM(D6:D15)</f>
        <v>0</v>
      </c>
      <c r="E16" s="39"/>
      <c r="F16" s="30"/>
    </row>
    <row r="17" customHeight="1" spans="1:6">
      <c r="A17" s="28">
        <v>14</v>
      </c>
      <c r="B17" s="28" t="s">
        <v>66</v>
      </c>
      <c r="C17" s="43">
        <f>INT(C16*4%)</f>
        <v>0</v>
      </c>
      <c r="D17" s="43">
        <f>INT(D16*4%)</f>
        <v>0</v>
      </c>
      <c r="E17" s="39"/>
      <c r="F17" s="44"/>
    </row>
    <row r="18" customHeight="1" spans="1:6">
      <c r="A18" s="28">
        <v>15</v>
      </c>
      <c r="B18" s="45" t="s">
        <v>67</v>
      </c>
      <c r="C18" s="46">
        <f>INT(C16*6%)</f>
        <v>0</v>
      </c>
      <c r="D18" s="46">
        <f>INT(D16*6%)</f>
        <v>0</v>
      </c>
      <c r="E18" s="39"/>
      <c r="F18" s="47"/>
    </row>
    <row r="19" customHeight="1" spans="1:6">
      <c r="A19" s="28"/>
      <c r="B19" s="41" t="s">
        <v>68</v>
      </c>
      <c r="C19" s="42">
        <f>C16+C17+C18</f>
        <v>0</v>
      </c>
      <c r="D19" s="42">
        <f>D16+D17+D18</f>
        <v>0</v>
      </c>
      <c r="E19" s="48" t="s">
        <v>69</v>
      </c>
      <c r="F19" s="30"/>
    </row>
    <row r="20" customHeight="1" spans="1:6">
      <c r="A20" s="28"/>
      <c r="B20" s="41" t="s">
        <v>70</v>
      </c>
      <c r="C20" s="42">
        <f>C19*C4*12</f>
        <v>0</v>
      </c>
      <c r="D20" s="42">
        <f>D19*D4*12</f>
        <v>0</v>
      </c>
      <c r="E20" s="48" t="s">
        <v>71</v>
      </c>
      <c r="F20" s="30"/>
    </row>
    <row r="21" customHeight="1" spans="1:6">
      <c r="A21" s="28"/>
      <c r="B21" s="41" t="s">
        <v>72</v>
      </c>
      <c r="C21" s="49">
        <f>C20+D20</f>
        <v>0</v>
      </c>
      <c r="D21" s="50"/>
      <c r="E21" s="48"/>
      <c r="F21" s="30"/>
    </row>
    <row r="22" customHeight="1" spans="1:6">
      <c r="A22" s="28"/>
      <c r="B22" s="41" t="s">
        <v>17</v>
      </c>
      <c r="C22" s="51" t="s">
        <v>73</v>
      </c>
      <c r="D22" s="52"/>
      <c r="E22" s="48"/>
      <c r="F22" s="30"/>
    </row>
    <row r="23" customHeight="1" spans="1:16">
      <c r="A23" s="41" t="s">
        <v>74</v>
      </c>
      <c r="B23" s="53">
        <f>'报价汇总表 （新格式）'!G14</f>
        <v>190340.16</v>
      </c>
      <c r="C23" s="54" t="s">
        <v>75</v>
      </c>
      <c r="D23" s="54"/>
      <c r="E23" s="55">
        <f>C21/B23/365*100</f>
        <v>0</v>
      </c>
      <c r="F23" s="30"/>
      <c r="I23" s="27"/>
      <c r="J23" s="27"/>
      <c r="K23" s="27"/>
      <c r="L23" s="27"/>
      <c r="M23" s="27"/>
      <c r="N23" s="27"/>
      <c r="O23" s="27"/>
      <c r="P23" s="27"/>
    </row>
    <row r="24" customHeight="1" spans="9:16">
      <c r="I24" s="27"/>
      <c r="J24" s="27"/>
      <c r="K24" s="27"/>
      <c r="L24" s="27"/>
      <c r="M24" s="27"/>
      <c r="N24" s="27"/>
      <c r="O24" s="27"/>
      <c r="P24" s="27"/>
    </row>
  </sheetData>
  <mergeCells count="5">
    <mergeCell ref="A1:E1"/>
    <mergeCell ref="A5:D5"/>
    <mergeCell ref="C21:D21"/>
    <mergeCell ref="C22:D22"/>
    <mergeCell ref="C23:D23"/>
  </mergeCells>
  <printOptions horizontalCentered="1"/>
  <pageMargins left="0.31" right="0.31" top="0.75" bottom="0.75" header="0.31" footer="0.31"/>
  <pageSetup paperSize="9" scale="7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5"/>
  </sheetPr>
  <dimension ref="A1:G13"/>
  <sheetViews>
    <sheetView workbookViewId="0">
      <selection activeCell="D3" sqref="D3:D4"/>
    </sheetView>
  </sheetViews>
  <sheetFormatPr defaultColWidth="8.9" defaultRowHeight="21.9" customHeight="1" outlineLevelCol="6"/>
  <cols>
    <col min="1" max="1" width="7.44545454545455" style="2"/>
    <col min="2" max="2" width="23.9" style="2"/>
    <col min="3" max="3" width="10.1" style="2" customWidth="1"/>
    <col min="4" max="4" width="14" style="2" customWidth="1"/>
    <col min="5" max="5" width="54.2090909090909" style="3" customWidth="1"/>
    <col min="6" max="6" width="24.4636363636364" style="2" customWidth="1"/>
    <col min="7" max="254" width="9" style="2"/>
    <col min="255" max="16384" width="8.9" style="2"/>
  </cols>
  <sheetData>
    <row r="1" ht="27" customHeight="1" spans="1:7">
      <c r="A1" s="4" t="s">
        <v>76</v>
      </c>
      <c r="B1" s="4"/>
      <c r="C1" s="4"/>
      <c r="D1" s="4"/>
      <c r="E1" s="4"/>
      <c r="F1" s="5"/>
      <c r="G1" s="5"/>
    </row>
    <row r="2" customHeight="1" spans="1:7">
      <c r="A2" s="6" t="s">
        <v>77</v>
      </c>
      <c r="B2" s="6" t="s">
        <v>53</v>
      </c>
      <c r="C2" s="6" t="s">
        <v>35</v>
      </c>
      <c r="D2" s="6" t="s">
        <v>78</v>
      </c>
      <c r="E2" s="6" t="s">
        <v>79</v>
      </c>
      <c r="F2" s="5"/>
      <c r="G2" s="5"/>
    </row>
    <row r="3" s="1" customFormat="1" customHeight="1" spans="1:7">
      <c r="A3" s="7" t="s">
        <v>80</v>
      </c>
      <c r="B3" s="8" t="s">
        <v>81</v>
      </c>
      <c r="C3" s="9"/>
      <c r="D3" s="10">
        <f>C3*12</f>
        <v>0</v>
      </c>
      <c r="E3" s="11" t="s">
        <v>82</v>
      </c>
      <c r="F3" s="12"/>
      <c r="G3" s="13"/>
    </row>
    <row r="4" ht="87" customHeight="1" spans="1:7">
      <c r="A4" s="14"/>
      <c r="B4" s="15" t="s">
        <v>83</v>
      </c>
      <c r="C4" s="16"/>
      <c r="D4" s="17">
        <f>C4*12</f>
        <v>0</v>
      </c>
      <c r="E4" s="15" t="s">
        <v>84</v>
      </c>
      <c r="F4" s="5"/>
      <c r="G4" s="5"/>
    </row>
    <row r="5" customHeight="1" spans="1:7">
      <c r="A5" s="14"/>
      <c r="B5" s="18" t="s">
        <v>85</v>
      </c>
      <c r="C5" s="9"/>
      <c r="D5" s="17">
        <f>C5*12</f>
        <v>0</v>
      </c>
      <c r="E5" s="19" t="s">
        <v>86</v>
      </c>
      <c r="F5" s="5"/>
      <c r="G5" s="5"/>
    </row>
    <row r="6" ht="40.05" customHeight="1" spans="1:7">
      <c r="A6" s="14"/>
      <c r="B6" s="8" t="s">
        <v>87</v>
      </c>
      <c r="C6" s="9"/>
      <c r="D6" s="10">
        <f>C6*12</f>
        <v>0</v>
      </c>
      <c r="E6" s="11" t="s">
        <v>88</v>
      </c>
      <c r="F6" s="5"/>
      <c r="G6" s="5"/>
    </row>
    <row r="7" customHeight="1" spans="1:7">
      <c r="A7" s="14" t="s">
        <v>89</v>
      </c>
      <c r="B7" s="14"/>
      <c r="C7" s="20">
        <f>SUM(C3:C6)</f>
        <v>0</v>
      </c>
      <c r="D7" s="20">
        <f>SUM(D3:D6)</f>
        <v>0</v>
      </c>
      <c r="E7" s="21" t="s">
        <v>90</v>
      </c>
      <c r="F7" s="5"/>
      <c r="G7" s="5"/>
    </row>
    <row r="8" customHeight="1" spans="1:7">
      <c r="A8" s="5"/>
      <c r="B8" s="22"/>
      <c r="C8" s="22"/>
      <c r="D8" s="22"/>
      <c r="E8" s="23"/>
      <c r="F8" s="5"/>
      <c r="G8" s="5"/>
    </row>
    <row r="9" customHeight="1" spans="1:7">
      <c r="A9" s="22"/>
      <c r="B9" s="22"/>
      <c r="C9" s="22"/>
      <c r="D9" s="22"/>
      <c r="E9" s="23"/>
      <c r="F9" s="5"/>
      <c r="G9" s="5"/>
    </row>
    <row r="10" customHeight="1" spans="1:7">
      <c r="A10" s="22"/>
      <c r="B10" s="22"/>
      <c r="C10" s="22"/>
      <c r="D10" s="22"/>
      <c r="E10" s="23"/>
      <c r="F10" s="5"/>
      <c r="G10" s="5"/>
    </row>
    <row r="11" customHeight="1" spans="1:7">
      <c r="A11" s="22"/>
      <c r="B11" s="22"/>
      <c r="C11" s="22"/>
      <c r="D11" s="22"/>
      <c r="E11" s="23"/>
      <c r="F11" s="5"/>
      <c r="G11" s="5"/>
    </row>
    <row r="12" customHeight="1" spans="1:7">
      <c r="A12" s="22"/>
      <c r="B12" s="22"/>
      <c r="C12" s="22"/>
      <c r="D12" s="22"/>
      <c r="E12" s="23"/>
      <c r="F12" s="5"/>
      <c r="G12" s="5"/>
    </row>
    <row r="13" customHeight="1" spans="1:7">
      <c r="A13" s="22"/>
      <c r="B13" s="5"/>
      <c r="C13" s="5"/>
      <c r="D13" s="5"/>
      <c r="E13" s="24"/>
      <c r="F13" s="5"/>
      <c r="G13" s="5"/>
    </row>
  </sheetData>
  <autoFilter ref="A2:E8">
    <extLst/>
  </autoFilter>
  <mergeCells count="3">
    <mergeCell ref="A1:E1"/>
    <mergeCell ref="A7:B7"/>
    <mergeCell ref="A3:A6"/>
  </mergeCells>
  <printOptions horizontalCentered="1"/>
  <pageMargins left="0.71" right="0.71" top="0.75" bottom="0.75" header="0.31" footer="0.31"/>
  <pageSetup paperSize="9" scale="84" orientation="portrait"/>
  <headerFooter/>
  <ignoredErrors>
    <ignoredError sqref="A8:G13 A7:G7 F6:G6 A6:B6 D6 A5:B5 D5:G5 D4:G4 A4:B4 G3 D3 A3 A1:G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人员架构图</vt:lpstr>
      <vt:lpstr>人员配置表</vt:lpstr>
      <vt:lpstr>报价汇总表 （新格式）</vt:lpstr>
      <vt:lpstr>附表一人员费用明细及报价 (新格式)</vt:lpstr>
      <vt:lpstr>附表二管理费用明细及报价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Caishucheng</dc:creator>
  <cp:lastModifiedBy>吴玉婷</cp:lastModifiedBy>
  <dcterms:created xsi:type="dcterms:W3CDTF">2016-08-24T03:30:00Z</dcterms:created>
  <cp:lastPrinted>2021-08-06T08:18:00Z</cp:lastPrinted>
  <dcterms:modified xsi:type="dcterms:W3CDTF">2026-06-26T05:08:00Z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46E9A476EC60484D8D85CE818912C00D</vt:lpwstr>
  </property>
  <property fmtid="{D5CDD505-2E9C-101B-9397-08002B2CF9AE}" pid="4" name="CalculationRule">
    <vt:i4>0</vt:i4>
  </property>
</Properties>
</file>