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6C9BB4EE9F6F4A6EB173654490FF7531" descr="手工扎钞纸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12455" y="619125"/>
          <a:ext cx="7548245" cy="10088245"/>
        </a:xfrm>
        <a:prstGeom prst="rect">
          <a:avLst/>
        </a:prstGeom>
      </xdr:spPr>
    </xdr:pic>
  </etc:cellImage>
  <etc:cellImage>
    <xdr:pic>
      <xdr:nvPicPr>
        <xdr:cNvPr id="4" name="ID_9FBB283F2D584EA7B4388C59BD9A3C98" descr="现金款箱（大、中尾箱）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12455" y="2409825"/>
          <a:ext cx="7548245" cy="10092055"/>
        </a:xfrm>
        <a:prstGeom prst="rect">
          <a:avLst/>
        </a:prstGeom>
      </xdr:spPr>
    </xdr:pic>
  </etc:cellImage>
  <etc:cellImage>
    <xdr:pic>
      <xdr:nvPicPr>
        <xdr:cNvPr id="16" name="ID_EF7D7028C93C4F41BFFC6683C0796A0D" descr="柜员尾箱钱袋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212455" y="15309215"/>
          <a:ext cx="7548245" cy="10138410"/>
        </a:xfrm>
        <a:prstGeom prst="rect">
          <a:avLst/>
        </a:prstGeom>
      </xdr:spPr>
    </xdr:pic>
  </etc:cellImage>
  <etc:cellImage>
    <xdr:pic>
      <xdr:nvPicPr>
        <xdr:cNvPr id="14" name="ID_69CC23293EA34E2892A83FAB6E01D558" descr="新一代配送袋（大、中、小）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212455" y="12520930"/>
          <a:ext cx="7541895" cy="10141585"/>
        </a:xfrm>
        <a:prstGeom prst="rect">
          <a:avLst/>
        </a:prstGeom>
      </xdr:spPr>
    </xdr:pic>
  </etc:cellImage>
  <etc:cellImage>
    <xdr:pic>
      <xdr:nvPicPr>
        <xdr:cNvPr id="19" name="ID_A30D618445FA4276AEC9D53EA0AED582" descr="外币封包塑料包装袋（大、中、小）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212455" y="17559020"/>
          <a:ext cx="7540625" cy="10126980"/>
        </a:xfrm>
        <a:prstGeom prst="rect">
          <a:avLst/>
        </a:prstGeom>
      </xdr:spPr>
    </xdr:pic>
  </etc:cellImage>
  <etc:cellImage>
    <xdr:pic>
      <xdr:nvPicPr>
        <xdr:cNvPr id="18" name="ID_DB95B44475C04A03B63825243115D634" descr="外币封包塑料包装袋（大、中、小）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212455" y="16903700"/>
          <a:ext cx="7540625" cy="10134600"/>
        </a:xfrm>
        <a:prstGeom prst="rect">
          <a:avLst/>
        </a:prstGeom>
      </xdr:spPr>
    </xdr:pic>
  </etc:cellImage>
  <etc:cellImage>
    <xdr:pic>
      <xdr:nvPicPr>
        <xdr:cNvPr id="17" name="ID_6A308FCEAE7C4DB98FE14FA25DF9F8B4" descr="大号传递袋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12455" y="16101695"/>
          <a:ext cx="7541895" cy="10136505"/>
        </a:xfrm>
        <a:prstGeom prst="rect">
          <a:avLst/>
        </a:prstGeom>
      </xdr:spPr>
    </xdr:pic>
  </etc:cellImage>
  <etc:cellImage>
    <xdr:pic>
      <xdr:nvPicPr>
        <xdr:cNvPr id="21" name="ID_D41472C74E8049D4BAA028D92A0E6ED0" descr="会计凭证袋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212455" y="18869660"/>
          <a:ext cx="7552055" cy="10111740"/>
        </a:xfrm>
        <a:prstGeom prst="rect">
          <a:avLst/>
        </a:prstGeom>
      </xdr:spPr>
    </xdr:pic>
  </etc:cellImage>
  <etc:cellImage>
    <xdr:pic>
      <xdr:nvPicPr>
        <xdr:cNvPr id="23" name="ID_A2CF02C3BA0F469F89A38337D138D2F8" descr="一般凭证传递袋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212455" y="20873720"/>
          <a:ext cx="10058400" cy="7574280"/>
        </a:xfrm>
        <a:prstGeom prst="rect">
          <a:avLst/>
        </a:prstGeom>
      </xdr:spPr>
    </xdr:pic>
  </etc:cellImage>
  <etc:cellImage>
    <xdr:pic>
      <xdr:nvPicPr>
        <xdr:cNvPr id="24" name="ID_F7C2A5CA41864CEF9262ACF7494B2941" descr="银行卡袋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212455" y="21567140"/>
          <a:ext cx="10058400" cy="7566660"/>
        </a:xfrm>
        <a:prstGeom prst="rect">
          <a:avLst/>
        </a:prstGeom>
      </xdr:spPr>
    </xdr:pic>
  </etc:cellImage>
  <etc:cellImage>
    <xdr:pic>
      <xdr:nvPicPr>
        <xdr:cNvPr id="25" name="ID_DA132ED644EA4D4E8058C70C62CBD7E9" descr="印鉴卡袋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212455" y="22260560"/>
          <a:ext cx="7543800" cy="10073640"/>
        </a:xfrm>
        <a:prstGeom prst="rect">
          <a:avLst/>
        </a:prstGeom>
      </xdr:spPr>
    </xdr:pic>
  </etc:cellImage>
  <etc:cellImage>
    <xdr:pic>
      <xdr:nvPicPr>
        <xdr:cNvPr id="32" name="ID_E6A4568F7F344716BA23C6E970FF4F8A" descr="会计资料塑封袋"/>
        <xdr:cNvPicPr/>
      </xdr:nvPicPr>
      <xdr:blipFill>
        <a:blip r:embed="rId11"/>
        <a:stretch>
          <a:fillRect/>
        </a:stretch>
      </xdr:blipFill>
      <xdr:spPr>
        <a:xfrm>
          <a:off x="0" y="0"/>
          <a:ext cx="7600950" cy="9277350"/>
        </a:xfrm>
        <a:prstGeom prst="rect">
          <a:avLst/>
        </a:prstGeom>
      </xdr:spPr>
    </xdr:pic>
  </etc:cellImage>
  <etc:cellImage>
    <xdr:pic>
      <xdr:nvPicPr>
        <xdr:cNvPr id="7" name="ID_4298CCB2212C42D38236A91FCC5A6777" descr="封包所条（大）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212455" y="6514465"/>
          <a:ext cx="7546340" cy="10092690"/>
        </a:xfrm>
        <a:prstGeom prst="rect">
          <a:avLst/>
        </a:prstGeom>
      </xdr:spPr>
    </xdr:pic>
  </etc:cellImage>
  <etc:cellImage>
    <xdr:pic>
      <xdr:nvPicPr>
        <xdr:cNvPr id="8" name="ID_8EAE7BB3D21D48B7990633A64D58A276" descr="封包锁条（小）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212455" y="7505065"/>
          <a:ext cx="7548245" cy="10107930"/>
        </a:xfrm>
        <a:prstGeom prst="rect">
          <a:avLst/>
        </a:prstGeom>
      </xdr:spPr>
    </xdr:pic>
  </etc:cellImage>
  <etc:cellImage>
    <xdr:pic>
      <xdr:nvPicPr>
        <xdr:cNvPr id="9" name="ID_0823E9B689974EBC9821E8C235C08892" descr="联行锁片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212455" y="8467090"/>
          <a:ext cx="7548245" cy="10115550"/>
        </a:xfrm>
        <a:prstGeom prst="rect">
          <a:avLst/>
        </a:prstGeom>
      </xdr:spPr>
    </xdr:pic>
  </etc:cellImage>
  <etc:cellImage>
    <xdr:pic>
      <xdr:nvPicPr>
        <xdr:cNvPr id="29" name="ID_4A3941BC89F04B28BB4F3E3CCE7D84C4" descr="黄标图片"/>
        <xdr:cNvPicPr/>
      </xdr:nvPicPr>
      <xdr:blipFill>
        <a:blip r:embed="rId15"/>
        <a:stretch>
          <a:fillRect/>
        </a:stretch>
      </xdr:blipFill>
      <xdr:spPr>
        <a:xfrm>
          <a:off x="0" y="0"/>
          <a:ext cx="10058400" cy="10058400"/>
        </a:xfrm>
        <a:prstGeom prst="rect">
          <a:avLst/>
        </a:prstGeom>
      </xdr:spPr>
    </xdr:pic>
  </etc:cellImage>
  <etc:cellImage>
    <xdr:pic>
      <xdr:nvPicPr>
        <xdr:cNvPr id="30" name="ID_F9A89145DA0F45E68D08ADF015B09959" descr="蓝标图片"/>
        <xdr:cNvPicPr/>
      </xdr:nvPicPr>
      <xdr:blipFill>
        <a:blip r:embed="rId16"/>
        <a:stretch>
          <a:fillRect/>
        </a:stretch>
      </xdr:blipFill>
      <xdr:spPr>
        <a:xfrm>
          <a:off x="0" y="0"/>
          <a:ext cx="1005840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<sst xmlns="http://schemas.openxmlformats.org/spreadsheetml/2006/main" count="63" uniqueCount="49">
  <si>
    <t>出纳用品采购需求汇总表</t>
  </si>
  <si>
    <t>序号</t>
  </si>
  <si>
    <t>出纳用品名称</t>
  </si>
  <si>
    <t>规格、材料、包装及质量要求</t>
  </si>
  <si>
    <t>商品图样</t>
  </si>
  <si>
    <t>数量单位</t>
  </si>
  <si>
    <t>3年数量合计</t>
  </si>
  <si>
    <t>手工扎钞纸</t>
  </si>
  <si>
    <t xml:space="preserve">55*2cm，55克,皮浆纸、柔韧度强、不易断、不割手、拉力强、色泽洁白、盖章清晰，捆扎纸币整齐漂亮、方便快速，10公斤/箱，25扎/箱，每扎不少于500条，特别规格可按要求制定。制定时严格按最新确认的样板供货，其中包括材质、规格、颜色、数量等，制作前先送样确认。 </t>
  </si>
  <si>
    <t>箱</t>
  </si>
  <si>
    <t>现金款箱</t>
  </si>
  <si>
    <t>大尾箱</t>
  </si>
  <si>
    <t xml:space="preserve">45*36*24cm，采用航空用纳米材料聚碳酸酯研制，符合 GA/T 746-2020 《提款箱》标准，箱体应有阻燃功能，材料对人体无自然伤害，有防火、抗撞击、耐高温、防滑、防撬功能、产品内外完整坚固，箱体外观不应有镀层脱落，喷漆表面不应有流挂和漆层脱落现象，箱体表面应平整、无划伤、裂痕、变形、毛刺缺陷，厚度为6-7毫米，锁具的开启部位有加强钢板。抗砸抗摔不变形，箱体拉手不应开裂或脱离箱体，经久耐用，外观颜色为灰色。需印有建行标志与名称，特别规格可按要求制定。制定时严格按最新确认的样板供货，其中包括材质、规格、颜色、数量等，制作前先送样确认。 </t>
  </si>
  <si>
    <t>个</t>
  </si>
  <si>
    <t>各类包袋</t>
  </si>
  <si>
    <t>金库专用配送袋（中）</t>
  </si>
  <si>
    <t xml:space="preserve">44*35*13cm，材料帆布用16安8*8有机硅防水帆布、袋膜用超透明PVC, 厚度须达≧50丝、锁座用锌合金材料锵镀, 拉牌用锌合金挂镀、拉链布用10号高密度YKK标准拉链材料、钱袋透气孔采用不锈钢材质, 铆钉采用全铜材质、钱袋针距须达每英寸5针, 受力部采用电脑花样机缝制、钱袋上要求印刷行名（深圳建行金库专用袋）及流水编号（永不重复），正面下方需增加透明窗口小口袋规格为9.5cm*13cm，颜色可根据业务需要变换，特别规格可按要求制定。制定时严格按最新确认的样板供货，其中包括材质、规格、颜色、数量等，制作前先送样确认。 </t>
  </si>
  <si>
    <t>柜员尾箱钱袋</t>
  </si>
  <si>
    <t>20*17*15cm，pu14安斜纹布及里布,底层及面层加1500克硬纸皮,8号尼龙拉链, 拉链不易坏，合金塑钢双孔锁扣，支带必须车双线, 不易破损，结实耐用，防水，配2把锁，需印有建行标志与名称。严格按确认的样板供货，其中包括材质、规格、颜色、数量等。</t>
  </si>
  <si>
    <t>重要物品传递袋（大）</t>
  </si>
  <si>
    <t xml:space="preserve">长50cm,宽22cm,高50cm,采用防水牛津布,8号尼龙拉链，拉链不易坏；袋子底部里层加底板，外层加四个脚垫；正面中间位置有透明窗口，可放入规格为11.5cm*6.6cm的条码卡片方便扫描，卡片在袋子运输使用过程中不掉落。防火、阻燃、防水、耐磨，结实耐用，具备联行锁片施封装置，水晶锁扣及袋子的提带用螺钉加固；正面需印有建行标志、名称及按建行制定要求印有相关传递袋具体名称，颜色可根据业务需要变换，特别规格可按要求制定。（制定时严格按已确认的样板供货，其中包括材质、规格、颜色、数量等）每次制作前先送样确认。 </t>
  </si>
  <si>
    <t>外币封包塑料包装袋（大号）</t>
  </si>
  <si>
    <t xml:space="preserve">40*30CM，透明PET塑料，装入钞票不破损。封口处有一次性防伪码，拆封后无法再次密封。一次性使用。正面印有建行Log、中国建设银行深圳市分行     支行、日期、外币币种和金额栏位，经办员、复核员等栏位信息，印有字体的位置为白色，可进行手工签名或盖章。具体详看样板。制定时严格按最新确认的样板供货，其中包括材质、规格、颜色、数量等，制作前先送样确认。 </t>
  </si>
  <si>
    <t>外币封包塑料包装袋（中号）</t>
  </si>
  <si>
    <t xml:space="preserve">30*20CM，透明PET塑料，装入钞票不破损。封口处有一次性防伪码，拆封后无法再次密封。一次性使用。正面印有建行Log、中国建设银行深圳市分行     支行、日期、外币币种和金额栏位，经办员、复核员等栏位信息，印有字体的位置为白色，可进行手工签名或盖章。具体详看样板。制定时严格按最新确认的样板供货，其中包括材质、规格、颜色、数量等，制作前先送样确认。 </t>
  </si>
  <si>
    <t>柜面纸质交易资料传递袋</t>
  </si>
  <si>
    <t xml:space="preserve">34*28*35CM，采用绿色牛津布，长截面内侧中间留有可装条码卡的透明接口，卡片在袋子运输使用过程中不掉落。外侧下方印有凭证袋字样，拉链结构，8号尼龙拉链，拉链不易坏。防火、阻燃、防水、耐磨、结实耐用，具备联行锁片施封装置；内部有衬里儿、无夹层，按要求印制建行标志、名称、凭证袋等字样。制定时严格按最新确认的样板供货，其中包括材质、规格、颜色、数量等，制作前先送样确认。 </t>
  </si>
  <si>
    <t>一般凭证传递袋</t>
  </si>
  <si>
    <t xml:space="preserve">33*35*20CM，聚脂纤维PVC夹网布，厚度0.55MM*1000D*20，正面车插卡小袋，5号尼龙拉链布必车双线，带塑胶锁扣，具备联行锁片施封装置，按要求印制建行标志、名称及一般凭证传递专用袋等字样，特别规格可按要求制定，制作前先送样确认。 </t>
  </si>
  <si>
    <t>银行卡袋</t>
  </si>
  <si>
    <t xml:space="preserve">上宽38*下宽32.5*高40CM，采用灰色尼龙230D发泡布料，拉链结构，拉链不易坏，防火、阻燃、防水、耐磨、结实耐用，内部有衬里儿、无夹层，正面具备联行锁片施封装置，上方位置有透明封签，可放入标识，下方需印有“银行卡”字样，背面需印有建行行徽、名称。制定时严格按确认的样板供货，其中包括材质、规格、颜色、数量等，制作前先送样确认。 </t>
  </si>
  <si>
    <t>印鉴卡袋</t>
  </si>
  <si>
    <t xml:space="preserve">24*2*27CM，采用绿色尼龙230D发泡布料，拉链结构，拉链不易坏，防火、阻燃、防水、耐磨、结实耐用，具备联行锁片施封装置，中间位置有透明封签，可放入标识牌，且标识牌在运送使用过程中不易掉落；内部有衬里儿、无夹层，背面按要求印制建行行徽、名称、“印鉴卡专用传递袋”等字样。制定时严格按确认的样板供货，其中包括材质、规格、颜色、数量等，制作前先送样确认。  </t>
  </si>
  <si>
    <t>柜面纸质交易资料塑封袋</t>
  </si>
  <si>
    <t xml:space="preserve">280*410MM,1.短边开口，带一次性粘胶，可撕开密封；2.材质：尼龙+聚乙烯材质，单面厚度不少于9个丝；3.三边封口，不漏气，封口平滑，粘接牢固，耐高温高压，可抽真空；4.使用材料无毒、无味、环保、防水防潮。制定时严格按最新确认的样板供货，其中包括材质、规格、颜色、数量等，制作前先送样确认。 </t>
  </si>
  <si>
    <t>锁片、锁条、冠字号码标识卡等</t>
  </si>
  <si>
    <t>封包锁条（大）</t>
  </si>
  <si>
    <t xml:space="preserve">长40cm,2000条/箱(100条/包),进口尼龙材料，一次性成型注塑,穿入后易拉不易断，拉入后没有拉回现象出现，锁入小孔后不能脱开，锁条号码需为黑色，头部采用激光雕刻（行徽, 行名,流水编号永不重复，一经雕刻无法去掉、抹改，难以模仿，并且清晰，号码无刮掉现象出现），颜色可根据业务需要变换，特别规格可按要求制定。制定时严格按最新确认的样板供货，其中包括材质、规格、颜色、数量等，制作前先送样确认。 </t>
  </si>
  <si>
    <t>条</t>
  </si>
  <si>
    <t>封包锁条（小）</t>
  </si>
  <si>
    <t xml:space="preserve">长33cm，每包100条。采用高强度优质工程PP一次注塑而成，锁条穿孔内置不锈钢片（具有良好的绝缘性、耐腐蚀、耐酸） 。 特征：抗拉力度F＞400N，施封范围可随意调节、抽紧，适合在各种窄口处施封，为一次性封条，一经封锁便无法开启, 安全性极佳。锁条号码需为黑色，头部须有（行徽, 行名,流水编号永不重复，无法去掉、抹改，难以模仿）颜色可根据业务需要变换，特别规格可按要求制定。 制定时严格按最新确认的样板供货，其中包括材质、规格、颜色、数量等，制作前先送样确认。 
</t>
  </si>
  <si>
    <t>联行锁片</t>
  </si>
  <si>
    <t xml:space="preserve">每排10个，每小包（盒）20排即200个。采用ABS复合材料，符合建行物品传递袋、联行传递袋等一系列传递袋使用，插入传递袋后不可自动脱落，破坏后不可恢复，有建行行徽、 锁片要求有防撬设计，可防止用弯头大头针将锁片完整退出；每个锁片需印有流水编号，永不重复。 制定时严格按最新确认的样板供货，其中包括材质、规格、颜色、数量等，制作前先送样确认。 </t>
  </si>
  <si>
    <t>排</t>
  </si>
  <si>
    <t>冠字号码标识卡（黄标）</t>
  </si>
  <si>
    <t>85mm×55mm，根据中国人民银行统一标准规格图样，印有“查询冠字号码 解决假币纠纷”字样。识别卡颜色为黄色，材质为软滴塑PVC,背面有双面不干胶，撕下即可粘贴。</t>
  </si>
  <si>
    <t>冠字号码标识卡（蓝标）</t>
  </si>
  <si>
    <t>85mm×55mm，根据中国人民银行统一标准规格图样，印有“查询冠字号码 解决假币纠纷”字样。识别卡颜色为蓝色，材质为软滴塑PVC,背面有双面不干胶，撕下即可粘贴。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</si>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</sst>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13" workbookViewId="0">
      <selection activeCell="I17" sqref="I17"/>
    </sheetView>
  </sheetViews>
  <sheetFormatPr defaultColWidth="18.625" defaultRowHeight="13.5" outlineLevelCol="6"/>
  <cols>
    <col min="1" max="1" width="7.375" style="3" customWidth="1"/>
    <col min="2" max="2" width="15.25" style="3" customWidth="1"/>
    <col min="3" max="3" width="22" style="3" customWidth="1"/>
    <col min="4" max="4" width="56.25" style="1" customWidth="1"/>
    <col min="5" max="5" width="18.625" style="1" customWidth="1"/>
    <col min="6" max="6" width="8.25" style="1" customWidth="1"/>
    <col min="7" max="7" width="13.25" style="1" customWidth="1"/>
    <col min="8" max="229" width="18.625" style="1" customWidth="1"/>
    <col min="230" max="16384" width="18.625" style="1"/>
  </cols>
  <sheetData>
    <row r="1" s="1" customFormat="1" ht="35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57" customHeight="1" spans="1:7">
      <c r="A2" s="6" t="s">
        <v>1</v>
      </c>
      <c r="B2" s="7" t="s">
        <v>2</v>
      </c>
      <c r="C2" s="8"/>
      <c r="D2" s="6" t="s">
        <v>3</v>
      </c>
      <c r="E2" s="6" t="s">
        <v>4</v>
      </c>
      <c r="F2" s="6" t="s">
        <v>5</v>
      </c>
      <c r="G2" s="6" t="s">
        <v>6</v>
      </c>
    </row>
    <row r="3" s="2" customFormat="1" ht="95" customHeight="1" spans="1:7">
      <c r="A3" s="9">
        <v>1</v>
      </c>
      <c r="B3" s="10" t="s">
        <v>7</v>
      </c>
      <c r="C3" s="9" t="s">
        <v>7</v>
      </c>
      <c r="D3" s="11" t="s">
        <v>8</v>
      </c>
      <c r="E3" s="12" t="str">
        <f>_xlfn.DISPIMG("ID_6C9BB4EE9F6F4A6EB173654490FF7531",1)</f>
        <v>=DISPIMG("ID_6C9BB4EE9F6F4A6EB173654490FF7531",1)</v>
      </c>
      <c r="F3" s="12" t="s">
        <v>9</v>
      </c>
      <c r="G3" s="12">
        <v>50</v>
      </c>
    </row>
    <row r="4" s="2" customFormat="1" ht="114" customHeight="1" spans="1:7">
      <c r="A4" s="9">
        <v>2</v>
      </c>
      <c r="B4" s="9" t="s">
        <v>10</v>
      </c>
      <c r="C4" s="9" t="s">
        <v>11</v>
      </c>
      <c r="D4" s="12" t="s">
        <v>12</v>
      </c>
      <c r="E4" s="12" t="str">
        <f>_xlfn.DISPIMG("ID_9FBB283F2D584EA7B4388C59BD9A3C98",1)</f>
        <v>=DISPIMG("ID_9FBB283F2D584EA7B4388C59BD9A3C98",1)</v>
      </c>
      <c r="F4" s="12" t="s">
        <v>13</v>
      </c>
      <c r="G4" s="12">
        <v>80</v>
      </c>
    </row>
    <row r="5" s="2" customFormat="1" ht="141" customHeight="1" spans="1:7">
      <c r="A5" s="13">
        <v>3</v>
      </c>
      <c r="B5" s="14" t="s">
        <v>14</v>
      </c>
      <c r="C5" s="15" t="s">
        <v>15</v>
      </c>
      <c r="D5" s="11" t="s">
        <v>16</v>
      </c>
      <c r="E5" s="12" t="str">
        <f>_xlfn.DISPIMG("ID_69CC23293EA34E2892A83FAB6E01D558",1)</f>
        <v>=DISPIMG("ID_69CC23293EA34E2892A83FAB6E01D558",1)</v>
      </c>
      <c r="F5" s="12" t="s">
        <v>13</v>
      </c>
      <c r="G5" s="12">
        <v>150</v>
      </c>
    </row>
    <row r="6" s="2" customFormat="1" ht="85" customHeight="1" spans="1:7">
      <c r="A6" s="9">
        <v>4</v>
      </c>
      <c r="B6" s="14"/>
      <c r="C6" s="9" t="s">
        <v>17</v>
      </c>
      <c r="D6" s="11" t="s">
        <v>18</v>
      </c>
      <c r="E6" s="12" t="str">
        <f>_xlfn.DISPIMG("ID_EF7D7028C93C4F41BFFC6683C0796A0D",1)</f>
        <v>=DISPIMG("ID_EF7D7028C93C4F41BFFC6683C0796A0D",1)</v>
      </c>
      <c r="F6" s="12" t="s">
        <v>13</v>
      </c>
      <c r="G6" s="12">
        <v>100</v>
      </c>
    </row>
    <row r="7" s="2" customFormat="1" ht="120" customHeight="1" spans="1:7">
      <c r="A7" s="9">
        <v>5</v>
      </c>
      <c r="B7" s="14"/>
      <c r="C7" s="9" t="s">
        <v>19</v>
      </c>
      <c r="D7" s="11" t="s">
        <v>20</v>
      </c>
      <c r="E7" s="12" t="str">
        <f>_xlfn.DISPIMG("ID_6A308FCEAE7C4DB98FE14FA25DF9F8B4",1)</f>
        <v>=DISPIMG("ID_6A308FCEAE7C4DB98FE14FA25DF9F8B4",1)</v>
      </c>
      <c r="F7" s="12" t="s">
        <v>13</v>
      </c>
      <c r="G7" s="12">
        <v>300</v>
      </c>
    </row>
    <row r="8" s="2" customFormat="1" ht="118" customHeight="1" spans="1:7">
      <c r="A8" s="9">
        <v>6</v>
      </c>
      <c r="B8" s="14"/>
      <c r="C8" s="16" t="s">
        <v>21</v>
      </c>
      <c r="D8" s="11" t="s">
        <v>22</v>
      </c>
      <c r="E8" s="12" t="str">
        <f>_xlfn.DISPIMG("ID_DB95B44475C04A03B63825243115D634",1)</f>
        <v>=DISPIMG("ID_DB95B44475C04A03B63825243115D634",1)</v>
      </c>
      <c r="F8" s="12" t="s">
        <v>13</v>
      </c>
      <c r="G8" s="12">
        <v>4500</v>
      </c>
    </row>
    <row r="9" s="2" customFormat="1" ht="141" customHeight="1" spans="1:7">
      <c r="A9" s="9">
        <v>7</v>
      </c>
      <c r="B9" s="14"/>
      <c r="C9" s="16" t="s">
        <v>23</v>
      </c>
      <c r="D9" s="11" t="s">
        <v>24</v>
      </c>
      <c r="E9" s="12" t="str">
        <f>_xlfn.DISPIMG("ID_A30D618445FA4276AEC9D53EA0AED582",1)</f>
        <v>=DISPIMG("ID_A30D618445FA4276AEC9D53EA0AED582",1)</v>
      </c>
      <c r="F9" s="12" t="s">
        <v>13</v>
      </c>
      <c r="G9" s="12">
        <v>90000</v>
      </c>
    </row>
    <row r="10" s="2" customFormat="1" ht="103" customHeight="1" spans="1:7">
      <c r="A10" s="9">
        <v>8</v>
      </c>
      <c r="B10" s="14"/>
      <c r="C10" s="9" t="s">
        <v>25</v>
      </c>
      <c r="D10" s="11" t="s">
        <v>26</v>
      </c>
      <c r="E10" s="12" t="str">
        <f>_xlfn.DISPIMG("ID_D41472C74E8049D4BAA028D92A0E6ED0",1)</f>
        <v>=DISPIMG("ID_D41472C74E8049D4BAA028D92A0E6ED0",1)</v>
      </c>
      <c r="F10" s="12" t="s">
        <v>13</v>
      </c>
      <c r="G10" s="12">
        <v>450</v>
      </c>
    </row>
    <row r="11" s="2" customFormat="1" ht="66" customHeight="1" spans="1:7">
      <c r="A11" s="9">
        <v>9</v>
      </c>
      <c r="B11" s="14"/>
      <c r="C11" s="9" t="s">
        <v>27</v>
      </c>
      <c r="D11" s="11" t="s">
        <v>28</v>
      </c>
      <c r="E11" s="12" t="str">
        <f>_xlfn.DISPIMG("ID_A2CF02C3BA0F469F89A38337D138D2F8",1)</f>
        <v>=DISPIMG("ID_A2CF02C3BA0F469F89A38337D138D2F8",1)</v>
      </c>
      <c r="F11" s="12" t="s">
        <v>13</v>
      </c>
      <c r="G11" s="12">
        <v>300</v>
      </c>
    </row>
    <row r="12" s="2" customFormat="1" ht="107" customHeight="1" spans="1:7">
      <c r="A12" s="9">
        <v>10</v>
      </c>
      <c r="B12" s="14"/>
      <c r="C12" s="9" t="s">
        <v>29</v>
      </c>
      <c r="D12" s="11" t="s">
        <v>30</v>
      </c>
      <c r="E12" s="12" t="str">
        <f>_xlfn.DISPIMG("ID_F7C2A5CA41864CEF9262ACF7494B2941",1)</f>
        <v>=DISPIMG("ID_F7C2A5CA41864CEF9262ACF7494B2941",1)</v>
      </c>
      <c r="F12" s="12" t="s">
        <v>13</v>
      </c>
      <c r="G12" s="12">
        <v>200</v>
      </c>
    </row>
    <row r="13" s="2" customFormat="1" ht="108" customHeight="1" spans="1:7">
      <c r="A13" s="9">
        <v>11</v>
      </c>
      <c r="B13" s="14"/>
      <c r="C13" s="9" t="s">
        <v>31</v>
      </c>
      <c r="D13" s="11" t="s">
        <v>32</v>
      </c>
      <c r="E13" s="12" t="str">
        <f>_xlfn.DISPIMG("ID_DA132ED644EA4D4E8058C70C62CBD7E9",1)</f>
        <v>=DISPIMG("ID_DA132ED644EA4D4E8058C70C62CBD7E9",1)</v>
      </c>
      <c r="F13" s="12" t="s">
        <v>13</v>
      </c>
      <c r="G13" s="12">
        <v>300</v>
      </c>
    </row>
    <row r="14" s="2" customFormat="1" ht="72" customHeight="1" spans="1:7">
      <c r="A14" s="9">
        <v>12</v>
      </c>
      <c r="B14" s="13"/>
      <c r="C14" s="9" t="s">
        <v>33</v>
      </c>
      <c r="D14" s="11" t="s">
        <v>34</v>
      </c>
      <c r="E14" s="12" t="str">
        <f>_xlfn.DISPIMG("ID_E6A4568F7F344716BA23C6E970FF4F8A",1)</f>
        <v>=DISPIMG("ID_E6A4568F7F344716BA23C6E970FF4F8A",1)</v>
      </c>
      <c r="F14" s="12" t="s">
        <v>13</v>
      </c>
      <c r="G14" s="12">
        <v>1110000</v>
      </c>
    </row>
    <row r="15" s="2" customFormat="1" ht="126" customHeight="1" spans="1:7">
      <c r="A15" s="9">
        <v>13</v>
      </c>
      <c r="B15" s="10" t="s">
        <v>35</v>
      </c>
      <c r="C15" s="16" t="s">
        <v>36</v>
      </c>
      <c r="D15" s="11" t="s">
        <v>37</v>
      </c>
      <c r="E15" s="12" t="str">
        <f>_xlfn.DISPIMG("ID_4298CCB2212C42D38236A91FCC5A6777",1)</f>
        <v>=DISPIMG("ID_4298CCB2212C42D38236A91FCC5A6777",1)</v>
      </c>
      <c r="F15" s="12" t="s">
        <v>38</v>
      </c>
      <c r="G15" s="12">
        <v>14000</v>
      </c>
    </row>
    <row r="16" s="2" customFormat="1" ht="158" customHeight="1" spans="1:7">
      <c r="A16" s="9">
        <v>14</v>
      </c>
      <c r="B16" s="14"/>
      <c r="C16" s="16" t="s">
        <v>39</v>
      </c>
      <c r="D16" s="11" t="s">
        <v>40</v>
      </c>
      <c r="E16" s="12" t="str">
        <f>_xlfn.DISPIMG("ID_8EAE7BB3D21D48B7990633A64D58A276",1)</f>
        <v>=DISPIMG("ID_8EAE7BB3D21D48B7990633A64D58A276",1)</v>
      </c>
      <c r="F16" s="12" t="s">
        <v>38</v>
      </c>
      <c r="G16" s="12">
        <v>120000</v>
      </c>
    </row>
    <row r="17" s="2" customFormat="1" ht="96" customHeight="1" spans="1:7">
      <c r="A17" s="9">
        <v>15</v>
      </c>
      <c r="B17" s="14"/>
      <c r="C17" s="9" t="s">
        <v>41</v>
      </c>
      <c r="D17" s="11" t="s">
        <v>42</v>
      </c>
      <c r="E17" s="12" t="str">
        <f>_xlfn.DISPIMG("ID_0823E9B689974EBC9821E8C235C08892",1)</f>
        <v>=DISPIMG("ID_0823E9B689974EBC9821E8C235C08892",1)</v>
      </c>
      <c r="F17" s="12" t="s">
        <v>43</v>
      </c>
      <c r="G17" s="12">
        <v>30000</v>
      </c>
    </row>
    <row r="18" s="2" customFormat="1" ht="72" customHeight="1" spans="1:7">
      <c r="A18" s="9">
        <v>16</v>
      </c>
      <c r="B18" s="14"/>
      <c r="C18" s="9" t="s">
        <v>44</v>
      </c>
      <c r="D18" s="11" t="s">
        <v>45</v>
      </c>
      <c r="E18" s="12" t="str">
        <f>_xlfn.DISPIMG("ID_4A3941BC89F04B28BB4F3E3CCE7D84C4",1)</f>
        <v>=DISPIMG("ID_4A3941BC89F04B28BB4F3E3CCE7D84C4",1)</v>
      </c>
      <c r="F18" s="12" t="s">
        <v>13</v>
      </c>
      <c r="G18" s="12">
        <v>600</v>
      </c>
    </row>
    <row r="19" s="2" customFormat="1" ht="91" customHeight="1" spans="1:7">
      <c r="A19" s="9">
        <v>17</v>
      </c>
      <c r="B19" s="13"/>
      <c r="C19" s="9" t="s">
        <v>46</v>
      </c>
      <c r="D19" s="11" t="s">
        <v>47</v>
      </c>
      <c r="E19" s="12" t="str">
        <f>_xlfn.DISPIMG("ID_F9A89145DA0F45E68D08ADF015B09959",1)</f>
        <v>=DISPIMG("ID_F9A89145DA0F45E68D08ADF015B09959",1)</v>
      </c>
      <c r="F19" s="12" t="s">
        <v>13</v>
      </c>
      <c r="G19" s="12">
        <v>600</v>
      </c>
    </row>
    <row r="20" s="1" customFormat="1" ht="33" customHeight="1" spans="1:7">
      <c r="A20" s="16" t="s">
        <v>48</v>
      </c>
      <c r="B20" s="17"/>
      <c r="C20" s="17"/>
      <c r="D20" s="17"/>
      <c r="E20" s="17"/>
      <c r="F20" s="17"/>
      <c r="G20" s="9"/>
    </row>
  </sheetData>
  <mergeCells count="5">
    <mergeCell ref="A1:G1"/>
    <mergeCell ref="B2:C2"/>
    <mergeCell ref="A20:F20"/>
    <mergeCell ref="B5:B14"/>
    <mergeCell ref="B15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CCB</dc:creator>
  <cp:lastModifiedBy>CCB</cp:lastModifiedBy>
  <dcterms:created xsi:type="dcterms:W3CDTF">2026-09-29T01:13:00Z</dcterms:created>
  <dcterms:modified xsi:type="dcterms:W3CDTF">2026-09-29T06:33:45Z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7B2C141DE2FB4376B73F3C4BF7F47A67_11</vt:lpwstr>
  </property>
  <property fmtid="{D5CDD505-2E9C-101B-9397-08002B2CF9AE}" pid="3" name="KSOProductBuildVer">
    <vt:lpwstr>2052-12.8.2.17134</vt:lpwstr>
  </property>
</Properties>
</file>