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 firstSheet="1" activeTab="1"/>
  </bookViews>
  <sheets>
    <sheet name="汇总" sheetId="7" state="hidden" r:id="rId1"/>
    <sheet name="表单印刷类" sheetId="1" r:id="rId2"/>
    <sheet name="摄影、视频制作类" sheetId="2" state="hidden" r:id="rId3"/>
    <sheet name="收费亭贴膜类" sheetId="3" state="hidden" r:id="rId4"/>
    <sheet name="VI系统应用类" sheetId="6" state="hidden" r:id="rId5"/>
  </sheets>
  <definedNames>
    <definedName name="_xlnm._FilterDatabase" localSheetId="1" hidden="1">表单印刷类!$A$2:$XEX$138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<sst xmlns="http://schemas.openxmlformats.org/spreadsheetml/2006/main" count="742" uniqueCount="314">
  <si>
    <t>2025年企业宣传及印刷服务项目询价表</t>
  </si>
  <si>
    <t>序号</t>
  </si>
  <si>
    <t>类目</t>
  </si>
  <si>
    <t>金额(元）</t>
  </si>
  <si>
    <t>备注</t>
  </si>
  <si>
    <t>表单印刷类</t>
  </si>
  <si>
    <t>摄影、视频制作类</t>
  </si>
  <si>
    <t>收费亭贴膜类</t>
  </si>
  <si>
    <t>VI系统应用类</t>
  </si>
  <si>
    <t>合计金额</t>
  </si>
  <si>
    <t>报价单位:</t>
  </si>
  <si>
    <t>联 系 人：</t>
  </si>
  <si>
    <t>联系电话：</t>
  </si>
  <si>
    <t>2026年运营公司及收费站表单印制项目询价表</t>
  </si>
  <si>
    <t>序 号</t>
  </si>
  <si>
    <t>表单名称</t>
  </si>
  <si>
    <t>单位</t>
  </si>
  <si>
    <t>年度使用量</t>
  </si>
  <si>
    <t>单价/元</t>
  </si>
  <si>
    <t>总价/元</t>
  </si>
  <si>
    <t>材质</t>
  </si>
  <si>
    <t>规格</t>
  </si>
  <si>
    <t>公路赔补偿通知</t>
  </si>
  <si>
    <t>本</t>
  </si>
  <si>
    <t>封面牛皮纸包不用印刷，内页无碳复写纸，糊头</t>
  </si>
  <si>
    <t>A4  一式两联(白、红)</t>
  </si>
  <si>
    <t>行车日志、车辆加油记录记录表</t>
  </si>
  <si>
    <t>封面157g铜版纸1+0，内页80g书纸1+0，胶装</t>
  </si>
  <si>
    <t>100页/本，单面打印</t>
  </si>
  <si>
    <t>验收单</t>
  </si>
  <si>
    <t>封面牛皮纸包不用印刷，内页无碳复写纸三联（白、红、黄）打码，糊头</t>
  </si>
  <si>
    <t>190*265MM，33联/本</t>
  </si>
  <si>
    <t>求职声明</t>
  </si>
  <si>
    <t>封面157g铜版纸1+0，内页80g书纸1+1，胶装</t>
  </si>
  <si>
    <t>A4，100张纸/本，双面印刷</t>
  </si>
  <si>
    <t>收费后勤员工入职安全管理培训考核试题</t>
  </si>
  <si>
    <t>收费后勤员工求职信息登记表</t>
  </si>
  <si>
    <t>收费后勤员工信息采集表</t>
  </si>
  <si>
    <t>收费后勤员工上岗承诺责任书</t>
  </si>
  <si>
    <t>收费员工入职培训教材</t>
  </si>
  <si>
    <t>员工合规承诺书</t>
  </si>
  <si>
    <t>工会会员登记表</t>
  </si>
  <si>
    <t>收费后勤员工入职培训成绩记录表</t>
  </si>
  <si>
    <t>新员工入职三级安全教育培训记录表</t>
  </si>
  <si>
    <t>收费后勤员工入职安全培训讲义提纲</t>
  </si>
  <si>
    <t>收费后勤员工入职培训考核试题</t>
  </si>
  <si>
    <t>保险事项变更同意书及薪酬承诺书</t>
  </si>
  <si>
    <t>会议记录</t>
  </si>
  <si>
    <t>征文活动稿纸</t>
  </si>
  <si>
    <t>劳动合同（适用收费后勤员工）</t>
  </si>
  <si>
    <t>100克书纸，1C+116P骑马钉</t>
  </si>
  <si>
    <t>A4，210X285MM，双面印刷</t>
  </si>
  <si>
    <t>通行卡工本费收据使用当班记录表</t>
  </si>
  <si>
    <t>A4,210X285MM，100张纸/本,单面打印</t>
  </si>
  <si>
    <t>电脑弃票当班登记表</t>
  </si>
  <si>
    <t>发卡员通行卡上、下班登记表</t>
  </si>
  <si>
    <t>工作交接登记表</t>
  </si>
  <si>
    <t>每日路票使用数量汇总表</t>
  </si>
  <si>
    <t>清点日志</t>
  </si>
  <si>
    <t>入口卡使用数量每日汇总表</t>
  </si>
  <si>
    <t>收费备用金领用、退还登记表</t>
  </si>
  <si>
    <t>收费员通行卡上、下班登记表</t>
  </si>
  <si>
    <t>“绿色通道”车辆查验登记表</t>
  </si>
  <si>
    <t>A4,210X285MM，100张纸/本，单面打印</t>
  </si>
  <si>
    <t>稽查日志</t>
  </si>
  <si>
    <t>监控日志</t>
  </si>
  <si>
    <t>420*285MM 420X285MM A3双面  100张/本</t>
  </si>
  <si>
    <t>收费班日志</t>
  </si>
  <si>
    <t>收费票据当班记录表</t>
  </si>
  <si>
    <t>420*285MM  420X285MM A3单面 100张/本</t>
  </si>
  <si>
    <t>收费员单车收费耗时测试表</t>
  </si>
  <si>
    <t>发卡员单车发卡耗时测试表</t>
  </si>
  <si>
    <t>收费站每周各班次正常开通车道数量计划表</t>
  </si>
  <si>
    <t>“无卡、无纸券”车辆信息登记表</t>
  </si>
  <si>
    <t>票根退还单</t>
  </si>
  <si>
    <t>封面牛皮纸包不用印刷，无碳复写纸二联（白、红）糊头</t>
  </si>
  <si>
    <t xml:space="preserve"> 210X142MMMM A5二联</t>
  </si>
  <si>
    <t>票据领用表</t>
  </si>
  <si>
    <t>封面牛皮纸包不用印刷，内页无碳复写纸二联（白、红），糊头</t>
  </si>
  <si>
    <t>210X142MM ，100张纸/本</t>
  </si>
  <si>
    <t>入口卡当班表</t>
  </si>
  <si>
    <t>190X130MM，50联/本</t>
  </si>
  <si>
    <t>入口卡领用表</t>
  </si>
  <si>
    <t>存行汇总单</t>
  </si>
  <si>
    <t>封面牛皮纸包不用印刷，内页无碳复写纸二联（红、白），糊头</t>
  </si>
  <si>
    <t>210X142MM，50联/本</t>
  </si>
  <si>
    <t>收费备用金稽查记录表</t>
  </si>
  <si>
    <t>收费员差错、不找赎、卡赔款、短卡、其它登记表</t>
  </si>
  <si>
    <t>深高运收费站变配电、照明及供水设备巡检日志</t>
  </si>
  <si>
    <t>冲卡逃费车辆信息表</t>
  </si>
  <si>
    <t>闯关车登记表</t>
  </si>
  <si>
    <t>车道路费稽查表</t>
  </si>
  <si>
    <t>A5,210X142MM，100张纸/本,单面打印</t>
  </si>
  <si>
    <t>收费站收费、监控、通信系统设备运行状况巡检日志</t>
  </si>
  <si>
    <t>现金交接单</t>
  </si>
  <si>
    <t>265X190MM，100张纸/本</t>
  </si>
  <si>
    <t>非政策免费车登记表</t>
  </si>
  <si>
    <t>行人、非电动车、摩托车及大客车上高速记录表</t>
  </si>
  <si>
    <t>出口无入口信息车辆查询记录表</t>
  </si>
  <si>
    <t>面谈记录表</t>
  </si>
  <si>
    <t>210X285MM，100张纸/本</t>
  </si>
  <si>
    <t>入口未领取入口卡车辆记录表</t>
  </si>
  <si>
    <t>收费班组星级评定检查表</t>
  </si>
  <si>
    <t>收费系列员工调班表</t>
  </si>
  <si>
    <t>收费站值班站长宿舍巡查记录表</t>
  </si>
  <si>
    <t>站监控录像审核记录表</t>
  </si>
  <si>
    <t>危险货物品运输车辆记录表</t>
  </si>
  <si>
    <t>员工会议记录表</t>
  </si>
  <si>
    <t>员工会议签到表</t>
  </si>
  <si>
    <t>员工培训记录表</t>
  </si>
  <si>
    <t>员工培训签到表</t>
  </si>
  <si>
    <t>横岭服务区危化品运输车辆登记表</t>
  </si>
  <si>
    <t>移动终端领用登记表</t>
  </si>
  <si>
    <t>三联式入库单</t>
  </si>
  <si>
    <t>190X130MM，33联/本</t>
  </si>
  <si>
    <t>三联出库单</t>
  </si>
  <si>
    <t>三联式验收单</t>
  </si>
  <si>
    <t>站级食堂购物验收单</t>
  </si>
  <si>
    <t>员工休假单</t>
  </si>
  <si>
    <t xml:space="preserve"> 210X142MM A5，100张纸/本</t>
  </si>
  <si>
    <t>废票粘贴单</t>
  </si>
  <si>
    <t>收费后勤员工加班申请单</t>
  </si>
  <si>
    <t>押运标签</t>
  </si>
  <si>
    <t>张</t>
  </si>
  <si>
    <t>铜板不干胶  4.5*3.5CM ,彩色印刷  40个/张</t>
  </si>
  <si>
    <t>4.5X3.5cm，40个/张</t>
  </si>
  <si>
    <t>政策性免费车登记表</t>
  </si>
  <si>
    <t>站特殊车辆处理登记表</t>
  </si>
  <si>
    <t>交通拥堵及应急情况登记表</t>
  </si>
  <si>
    <t>A4单面，100张纸/本</t>
  </si>
  <si>
    <t>自查情况登记表</t>
  </si>
  <si>
    <t>站长日志</t>
  </si>
  <si>
    <t>票据退还单</t>
  </si>
  <si>
    <t>210*142MM   A5二联</t>
  </si>
  <si>
    <t>道路信息通报记录表</t>
  </si>
  <si>
    <t>道路救援信息记录表</t>
  </si>
  <si>
    <t>作废票登记表</t>
  </si>
  <si>
    <t>站食堂食品留样记录表</t>
  </si>
  <si>
    <t>收费员每日特殊情况登记</t>
  </si>
  <si>
    <t>收费站“预刷卡”发放情况登记表</t>
  </si>
  <si>
    <t>出口无卡车辆查证记录表</t>
  </si>
  <si>
    <t>餐票2元面值</t>
  </si>
  <si>
    <t>封面牛皮纸包不用印刷，内页80g书纸4+0 压齿线，正负券打印号码糊左</t>
  </si>
  <si>
    <t>12X6.5cm，100张/本</t>
  </si>
  <si>
    <t>餐票10元面值</t>
  </si>
  <si>
    <t>餐票20元面值</t>
  </si>
  <si>
    <t>机电设备日常保洁和保养记录表</t>
  </si>
  <si>
    <t>收费现场相关信息处理表</t>
  </si>
  <si>
    <t>公章为红色，
210*285MM 一式三联</t>
  </si>
  <si>
    <t>收费站出口超限车信息上报统计表</t>
  </si>
  <si>
    <t>收费站入口超限车信息上报统计表</t>
  </si>
  <si>
    <t>深高运盐排路段隧道监控中心设备和设施运行情况巡检日志</t>
  </si>
  <si>
    <t>420X285MM A3单面 100张/本</t>
  </si>
  <si>
    <t>盐排路段盐田监控中心隧道视频轮巡检查表</t>
  </si>
  <si>
    <t>文件处理表</t>
  </si>
  <si>
    <t>210X285MM，100张纸/本，双面印刷</t>
  </si>
  <si>
    <t>治安巡逻表</t>
  </si>
  <si>
    <t>员工外出请销假表</t>
  </si>
  <si>
    <t>收费员每日路费收入差错及收益账户记录表</t>
  </si>
  <si>
    <t>站出口ETC专用道特殊抬杠处理登记表</t>
  </si>
  <si>
    <t>收费站保安巡查记录表</t>
  </si>
  <si>
    <t>中心机电设备和设施巡检日志</t>
  </si>
  <si>
    <t>XX年度XX收费站异常车辆补缴信息记录表</t>
  </si>
  <si>
    <t>保安当班日志</t>
  </si>
  <si>
    <t>备用柴油机发电记录表</t>
  </si>
  <si>
    <t>深高速救援车辆出口记录表</t>
  </si>
  <si>
    <t>当班收费员发卡员特殊卡登记表</t>
  </si>
  <si>
    <t>消防控制室值班记录</t>
  </si>
  <si>
    <t>员工安全培训档案记录本</t>
  </si>
  <si>
    <t>收费员工路费收入明细日报表</t>
  </si>
  <si>
    <t>监控室特殊情况记录表</t>
  </si>
  <si>
    <t>深圳龙大高速公路有限公司收费后勤系列劳动合同</t>
  </si>
  <si>
    <t>100克书纸，1C+1  16P   骑马钉</t>
  </si>
  <si>
    <t>210X285MMMM</t>
  </si>
  <si>
    <t>定额发票当班记录表</t>
  </si>
  <si>
    <t>通行卡卡赔款退还登记表</t>
  </si>
  <si>
    <t>计重收费复称确认书</t>
  </si>
  <si>
    <t>收费站食堂农副产品订购清单</t>
  </si>
  <si>
    <t>车辆加油记录表</t>
  </si>
  <si>
    <t>100页/本； 210X285MMmm</t>
  </si>
  <si>
    <t>车辆每日例行检查表</t>
  </si>
  <si>
    <t>210X145MM，100张纸/本  A5</t>
  </si>
  <si>
    <t>盐坝路段大梅沙监控中心隧道视频轮巡检查表</t>
  </si>
  <si>
    <t>A4单面，100张纸/本，横版</t>
  </si>
  <si>
    <t>消防控制室交接班记录表</t>
  </si>
  <si>
    <t>A4单面，100张纸/本，竖版</t>
  </si>
  <si>
    <t>监控室机房巡查记录表</t>
  </si>
  <si>
    <t>服务（停车区）区日志</t>
  </si>
  <si>
    <t>临时放行待补费告知卡</t>
  </si>
  <si>
    <t>铜版纸1+0</t>
  </si>
  <si>
    <t>10.8*8mm,横版</t>
  </si>
  <si>
    <t>月视频巡检特情汇总表</t>
  </si>
  <si>
    <t>收费站食堂配送服务供应商每日考核表</t>
  </si>
  <si>
    <t>工作交接登记表（现金）</t>
  </si>
  <si>
    <t>现金路费存行记录表</t>
  </si>
  <si>
    <t>发卡员已读未发（在途卡）登记表</t>
  </si>
  <si>
    <t>服务区管理中心设备巡检记录表</t>
  </si>
  <si>
    <t>视频巡查记录表</t>
  </si>
  <si>
    <t>道路情报板信息发布记录表</t>
  </si>
  <si>
    <t>合计金额：</t>
  </si>
  <si>
    <t>备注：
1、以上单价含收费站工作表单的设计、打版、印刷、配送、税金及售后服务等与此相关的一切费用。
2、本表所示100张纸，100页，均以1张/页为2P计算。
3、数量为暂定，最终以实际需求为准。</t>
  </si>
  <si>
    <t>报价人（盖章）：</t>
  </si>
  <si>
    <t>联系人：</t>
  </si>
  <si>
    <t>第二类：摄影、视频制作类</t>
  </si>
  <si>
    <t>项目名称</t>
  </si>
  <si>
    <t>细分名称</t>
  </si>
  <si>
    <t>数量</t>
  </si>
  <si>
    <t>一、活动类拍摄部分</t>
  </si>
  <si>
    <t>普通摄影</t>
  </si>
  <si>
    <t>4小时/机位</t>
  </si>
  <si>
    <t>普通商务摄影 ，可拍完直接拷贝，第二天给修片</t>
  </si>
  <si>
    <t>8小时/机位</t>
  </si>
  <si>
    <t>花絮摄像</t>
  </si>
  <si>
    <t>当天出一条15秒-30秒视频 ，朋友圈或者视频号宣发视频</t>
  </si>
  <si>
    <t>视频剪辑</t>
  </si>
  <si>
    <t>时长2分钟内</t>
  </si>
  <si>
    <t>活动回顾视频（含片头片尾、无特效、无文案）</t>
  </si>
  <si>
    <t>时长3分钟内</t>
  </si>
  <si>
    <t>小计金额</t>
  </si>
  <si>
    <t>二、视频制作部分</t>
  </si>
  <si>
    <t>视频拍摄与制作</t>
  </si>
  <si>
    <t>1.宣传片级别；含CG特效制作(人工设计)；
2.拍摄制作(2 分钟)；
3.1920*1080 4K60P；
4.根据需求提供视频创意、文案、脚本，以及拍摄制作方案，提供专业的拍摄、后期剪辑及制片，提交完整成片。结项之前需要提供工程文件及素材。
5.AE特效包装（粒子/光效/3D元素）、绿幕抠像、动态跟踪、产品三维建模、场景渲染、动态演示；</t>
  </si>
  <si>
    <t>1、报价中含CG特效制作的部分，按20秒左右计量。
2、拍摄过程中所有涉及到的场景道具均由甲方负责协调提供。
3、拍摄过程中所有涉及到的出镜演员均有甲方负责协调提供。</t>
  </si>
  <si>
    <t>1.宣传片级别；含CG特效制作(人工设计)；
2.拍摄制作(3 分钟)；
3.1920*1080 4K60P；
4.根据需求提供视频创意、文案、脚本，以及拍摄制作方案，提供专业的拍摄、后期剪辑及制片，提交完整成片。结项之前需要提供工程文件及素材。
5.AE特效包装（粒子/光效/3D元素）、绿幕抠像、动态跟踪、产品三维建模、场景渲染、动态演示；</t>
  </si>
  <si>
    <t>1、报价中含CG特效制作的部分，按30秒左右计量。
2、拍摄过程中所有涉及到的场景道具均由甲方负责协调提供。
3、拍摄过程中所有涉及到的出镜演员均有甲方负责协调提供。</t>
  </si>
  <si>
    <t>1.宣传片级别；含CG特效制作(人工设计)；
2.拍摄制作(5分钟)；
3.1920*1080 4K60P；
4.根据需求提供视频创意、文案、脚本，以及拍摄制作方案，提供专业的拍摄、后期剪辑及制片，提交完整成片。结项之前需要提供工程文件及素材。
5.AE特效包装（粒子/光效/3D元素）、绿幕抠像、动态跟踪、产品三维建模、场景渲染、动态演示；</t>
  </si>
  <si>
    <t>宣传片拍摄制作(3 分钟)，不含CG特效制作(人工设计)；、1920*1080 4K60P；根据需求提供视频创意、文案、脚本，以及拍摄制作方案，提供专业的拍摄、后期剪辑及制片，提交完整成片。结项之前需要提供工程文件及素材。</t>
  </si>
  <si>
    <t>1、拍摄过程中所有涉及到的场景道具均有甲方负责协调提供。
2、拍摄过程中所有涉及到的出镜演员均由甲方负责协调提供。</t>
  </si>
  <si>
    <t>备注：
1、合同价包括合同细目中摄影摄像、视频拍摄与制作的文案脚本、拍摄费、人工费、运费、税金、保险费、验收、相关技术服务等一切与此相关的费用。
2、数量为暂定，最终以实际需求为准。</t>
  </si>
  <si>
    <t>第三类：收费亭贴膜类</t>
  </si>
  <si>
    <t>标准</t>
  </si>
  <si>
    <t>收费亭宣传画</t>
  </si>
  <si>
    <t>242*36cm、136*27cm、93*116cm,150g高级灰底户外写真过，含运输、安装及清理旧画费用</t>
  </si>
  <si>
    <t>个</t>
  </si>
  <si>
    <t>ETC亭宣传画</t>
  </si>
  <si>
    <t>242*36cm,150g高级灰底户外写真，150g高级灰底户外写真，含运输、安装及清理旧画费用</t>
  </si>
  <si>
    <t>复式亭宣传画</t>
  </si>
  <si>
    <t>93*116cm,150g高级灰底户外写真，含运输、安装及清理旧画费用</t>
  </si>
  <si>
    <t>微笑伴您前行标语</t>
  </si>
  <si>
    <t>120*22cm、120*15cm，150g高级灰底户外写真，含运输、安装及清理旧画费用</t>
  </si>
  <si>
    <t>备注：
1、以上单价包含更新贴膜的印制、运输、原面清洁、张贴、搬运、管理费、利润、税金等一切与此相关的费用。
2、数量为暂定，最终以实际需求为准。</t>
  </si>
  <si>
    <t>第四类：VI系统应用类</t>
  </si>
  <si>
    <t>内容描述</t>
  </si>
  <si>
    <t>规格材质</t>
  </si>
  <si>
    <t>图片</t>
  </si>
  <si>
    <t>场景/位置</t>
  </si>
  <si>
    <t>会议垫板夹</t>
  </si>
  <si>
    <t>纸板包皮面，烫印LOGO，成型</t>
  </si>
  <si>
    <t>各会议场所</t>
  </si>
  <si>
    <t>会议稿纸、信纸</t>
  </si>
  <si>
    <t>210*297mm，80克书纸，四色印刷 ，100页/本</t>
  </si>
  <si>
    <t>纸杯</t>
  </si>
  <si>
    <t>9盎司，328克环保纸杯专用纸，四色印刷，成型，纸箱包装</t>
  </si>
  <si>
    <t>会议陶瓷杯</t>
  </si>
  <si>
    <t>容量450ml，骨瓷+36%骨粉含量，防破损定型包装</t>
  </si>
  <si>
    <t>信封</t>
  </si>
  <si>
    <t>大：324*229mm，128克超感 纸，四色印刷，啤，粘成型</t>
  </si>
  <si>
    <t>各部门</t>
  </si>
  <si>
    <t>小：220*110mm，128克超感 纸，四色印刷，啤，粘成型</t>
  </si>
  <si>
    <t>文件袋</t>
  </si>
  <si>
    <t>230*235*30mm，200克白牛皮纸，四色印刷，打机眼，穿绳</t>
  </si>
  <si>
    <t>手提袋</t>
  </si>
  <si>
    <t>29.5*14*39cm，250克单粉卡，四色印刷，过哑膜，穿绳</t>
  </si>
  <si>
    <t>毛毡手提袋</t>
  </si>
  <si>
    <t>30x20x10cm，混纺毛毡，印制Logo</t>
  </si>
  <si>
    <t>定制帆布袋</t>
  </si>
  <si>
    <t>35x45cm，涤棉混纺帆布，印制Logo</t>
  </si>
  <si>
    <t>笔记本</t>
  </si>
  <si>
    <t>触感皮+护眼书写纸80g，压印，烫银+四色工艺+激光雕刻LOGO</t>
  </si>
  <si>
    <t>标识伞</t>
  </si>
  <si>
    <t>8面8骨头，直柄伞</t>
  </si>
  <si>
    <t>把</t>
  </si>
  <si>
    <t>路网图</t>
  </si>
  <si>
    <t>印刷A2，8折页</t>
  </si>
  <si>
    <t>挂墙路网图</t>
  </si>
  <si>
    <t>150*113cm</t>
  </si>
  <si>
    <t>块</t>
  </si>
  <si>
    <t>120*90cm</t>
  </si>
  <si>
    <t>抽纸盒</t>
  </si>
  <si>
    <t>个性化定制logo</t>
  </si>
  <si>
    <t>防撞条</t>
  </si>
  <si>
    <t>12*130cm</t>
  </si>
  <si>
    <t>条</t>
  </si>
  <si>
    <t>宣传海报</t>
  </si>
  <si>
    <t>印刷60*80cm</t>
  </si>
  <si>
    <t>定制徽章</t>
  </si>
  <si>
    <t>定制logo</t>
  </si>
  <si>
    <t>帽子</t>
  </si>
  <si>
    <t>印制公司Logo</t>
  </si>
  <si>
    <t>文化衫</t>
  </si>
  <si>
    <t>件</t>
  </si>
  <si>
    <t>宣传栏（标头）</t>
  </si>
  <si>
    <t>17.8*244（黑底车贴+PVC字）</t>
  </si>
  <si>
    <t>龙大中心站</t>
  </si>
  <si>
    <t>宣传栏(标头)</t>
  </si>
  <si>
    <t>22*347cm，（黑底车贴+PVC字）</t>
  </si>
  <si>
    <t>宣传栏</t>
  </si>
  <si>
    <t>100*200；上墙圆角宣传栏  画面尺寸 100*200cm0.5高密pvc底板 带pvc楣板 正面3公分 侧厚6公分含标头字体画面</t>
  </si>
  <si>
    <t>塘头站办公楼</t>
  </si>
  <si>
    <t>套</t>
  </si>
  <si>
    <t>仓库管理办法</t>
  </si>
  <si>
    <t>56*80，5厘透明亚克力UV彩白彩背裱车贴，四角开孔广告钉安装</t>
  </si>
  <si>
    <t>岗位职责</t>
  </si>
  <si>
    <t>22*80，5厘透明亚克力UV彩白彩背裱车贴，四角开孔广告钉安装</t>
  </si>
  <si>
    <t>塘头站</t>
  </si>
  <si>
    <t>安全责任人</t>
  </si>
  <si>
    <t>20*30磁吸贴3mm透明亚克力UV</t>
  </si>
  <si>
    <t>办公室名牌</t>
  </si>
  <si>
    <t>15*30，5+3mm双层合资亚克力UV，切割异形，胶粘</t>
  </si>
  <si>
    <t>塘头站、水朗站、办公楼</t>
  </si>
  <si>
    <t>石岩站墙面标识</t>
  </si>
  <si>
    <t>凹凸变形，脱胶
（处理背景脱胶）</t>
  </si>
  <si>
    <t>石岩站</t>
  </si>
  <si>
    <t>备注：
1、以上综合单价包括但不限于VI用品的打样、人工费、材料费、机械使用费、运费、管理费、利润、措施费、规费、税金、保险费、现场管理、收货验收、旧VI用品拆除及搬运、因质量问题引起的维修和更换、相关技术服务、有害物检测等一切与此相关的费用。
2、数量为暂定，最终以实际需求为准。
3、图片仅供参考,具体应以甲方要求为准。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</si>
</sst>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0_ "/>
    <numFmt numFmtId="179" formatCode="0.00_);[Red]\(0.00\)"/>
  </numFmts>
  <fonts count="48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Arial"/>
      <charset val="134"/>
    </font>
    <font>
      <b/>
      <sz val="16"/>
      <color rgb="FF000000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微软雅黑"/>
      <charset val="134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Helvetica Neue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23" applyNumberFormat="0" applyAlignment="0" applyProtection="0">
      <alignment vertical="center"/>
    </xf>
    <xf numFmtId="0" fontId="37" fillId="4" borderId="24" applyNumberFormat="0" applyAlignment="0" applyProtection="0">
      <alignment vertical="center"/>
    </xf>
    <xf numFmtId="0" fontId="38" fillId="4" borderId="23" applyNumberFormat="0" applyAlignment="0" applyProtection="0">
      <alignment vertical="center"/>
    </xf>
    <xf numFmtId="0" fontId="39" fillId="5" borderId="25" applyNumberFormat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0" fillId="0" borderId="0"/>
    <xf numFmtId="0" fontId="47" fillId="0" borderId="0"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left" vertical="center" wrapText="1"/>
    </xf>
    <xf numFmtId="0" fontId="9" fillId="0" borderId="16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11" fillId="0" borderId="17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13" fillId="0" borderId="1" xfId="5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vertical="center" wrapText="1"/>
    </xf>
    <xf numFmtId="0" fontId="13" fillId="0" borderId="1" xfId="50" applyNumberFormat="1" applyFont="1" applyFill="1" applyBorder="1" applyAlignment="1" applyProtection="1">
      <alignment horizontal="left" vertical="center" wrapText="1"/>
    </xf>
    <xf numFmtId="0" fontId="14" fillId="0" borderId="12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5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5" fillId="0" borderId="0" xfId="0" applyFont="1" applyFill="1" applyAlignment="1">
      <alignment vertical="center"/>
    </xf>
    <xf numFmtId="0" fontId="15" fillId="0" borderId="0" xfId="0" applyNumberFormat="1" applyFont="1" applyFill="1" applyAlignment="1">
      <alignment horizontal="center" vertical="center"/>
    </xf>
    <xf numFmtId="0" fontId="17" fillId="0" borderId="19" xfId="0" applyFont="1" applyFill="1" applyBorder="1" applyAlignment="1">
      <alignment horizontal="centerContinuous" vertical="center" wrapText="1"/>
    </xf>
    <xf numFmtId="0" fontId="17" fillId="0" borderId="0" xfId="0" applyFont="1" applyFill="1" applyBorder="1" applyAlignment="1">
      <alignment horizontal="centerContinuous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178" fontId="17" fillId="0" borderId="0" xfId="0" applyNumberFormat="1" applyFont="1" applyFill="1" applyBorder="1" applyAlignment="1">
      <alignment horizontal="centerContinuous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shrinkToFi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79" fontId="2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9" fontId="26" fillId="0" borderId="1" xfId="0" applyNumberFormat="1" applyFont="1" applyBorder="1" applyAlignment="1">
      <alignment horizontal="center" vertical="center"/>
    </xf>
    <xf numFmtId="179" fontId="26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79" fontId="2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6" xfId="51"/>
    <cellStyle name="常规 7" xfId="52"/>
    <cellStyle name="常规 8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191135</xdr:colOff>
      <xdr:row>3</xdr:row>
      <xdr:rowOff>38735</xdr:rowOff>
    </xdr:from>
    <xdr:to>
      <xdr:col>3</xdr:col>
      <xdr:colOff>702945</xdr:colOff>
      <xdr:row>3</xdr:row>
      <xdr:rowOff>706120</xdr:rowOff>
    </xdr:to>
    <xdr:pic>
      <xdr:nvPicPr>
        <xdr:cNvPr id="2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39135" y="1868170"/>
          <a:ext cx="51181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247015</xdr:colOff>
      <xdr:row>6</xdr:row>
      <xdr:rowOff>134620</xdr:rowOff>
    </xdr:from>
    <xdr:to>
      <xdr:col>3</xdr:col>
      <xdr:colOff>1219835</xdr:colOff>
      <xdr:row>6</xdr:row>
      <xdr:rowOff>685800</xdr:rowOff>
    </xdr:to>
    <xdr:pic>
      <xdr:nvPicPr>
        <xdr:cNvPr id="3" name="图片 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95015" y="4250055"/>
          <a:ext cx="97282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56515</xdr:colOff>
      <xdr:row>8</xdr:row>
      <xdr:rowOff>93345</xdr:rowOff>
    </xdr:from>
    <xdr:to>
      <xdr:col>3</xdr:col>
      <xdr:colOff>981075</xdr:colOff>
      <xdr:row>8</xdr:row>
      <xdr:rowOff>722630</xdr:rowOff>
    </xdr:to>
    <xdr:pic>
      <xdr:nvPicPr>
        <xdr:cNvPr id="4" name="图片 2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104515" y="6011545"/>
          <a:ext cx="924560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315595</xdr:colOff>
      <xdr:row>2</xdr:row>
      <xdr:rowOff>36830</xdr:rowOff>
    </xdr:from>
    <xdr:to>
      <xdr:col>3</xdr:col>
      <xdr:colOff>1077595</xdr:colOff>
      <xdr:row>2</xdr:row>
      <xdr:rowOff>484505</xdr:rowOff>
    </xdr:to>
    <xdr:pic>
      <xdr:nvPicPr>
        <xdr:cNvPr id="5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363595" y="1104265"/>
          <a:ext cx="76200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9</xdr:row>
      <xdr:rowOff>41910</xdr:rowOff>
    </xdr:from>
    <xdr:to>
      <xdr:col>3</xdr:col>
      <xdr:colOff>848995</xdr:colOff>
      <xdr:row>9</xdr:row>
      <xdr:rowOff>802640</xdr:rowOff>
    </xdr:to>
    <xdr:pic>
      <xdr:nvPicPr>
        <xdr:cNvPr id="6" name="图片 12" descr="8c32de72f439a12051160d205681dc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228975" y="6950710"/>
          <a:ext cx="66802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4</xdr:row>
      <xdr:rowOff>64770</xdr:rowOff>
    </xdr:from>
    <xdr:to>
      <xdr:col>3</xdr:col>
      <xdr:colOff>1002665</xdr:colOff>
      <xdr:row>4</xdr:row>
      <xdr:rowOff>600075</xdr:rowOff>
    </xdr:to>
    <xdr:pic>
      <xdr:nvPicPr>
        <xdr:cNvPr id="7" name="图片 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181985" y="2656205"/>
          <a:ext cx="8686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</xdr:colOff>
      <xdr:row>12</xdr:row>
      <xdr:rowOff>141605</xdr:rowOff>
    </xdr:from>
    <xdr:to>
      <xdr:col>3</xdr:col>
      <xdr:colOff>1085850</xdr:colOff>
      <xdr:row>12</xdr:row>
      <xdr:rowOff>696595</xdr:rowOff>
    </xdr:to>
    <xdr:pic>
      <xdr:nvPicPr>
        <xdr:cNvPr id="8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065780" y="10224770"/>
          <a:ext cx="1068070" cy="55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84455</xdr:colOff>
      <xdr:row>13</xdr:row>
      <xdr:rowOff>171450</xdr:rowOff>
    </xdr:from>
    <xdr:to>
      <xdr:col>3</xdr:col>
      <xdr:colOff>981075</xdr:colOff>
      <xdr:row>13</xdr:row>
      <xdr:rowOff>678180</xdr:rowOff>
    </xdr:to>
    <xdr:pic>
      <xdr:nvPicPr>
        <xdr:cNvPr id="9" name="图片 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132455" y="11028680"/>
          <a:ext cx="89662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400050</xdr:colOff>
      <xdr:row>5</xdr:row>
      <xdr:rowOff>88265</xdr:rowOff>
    </xdr:from>
    <xdr:to>
      <xdr:col>3</xdr:col>
      <xdr:colOff>829945</xdr:colOff>
      <xdr:row>5</xdr:row>
      <xdr:rowOff>570865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448050" y="3441700"/>
          <a:ext cx="429895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192405</xdr:colOff>
      <xdr:row>15</xdr:row>
      <xdr:rowOff>73025</xdr:rowOff>
    </xdr:from>
    <xdr:to>
      <xdr:col>3</xdr:col>
      <xdr:colOff>933450</xdr:colOff>
      <xdr:row>15</xdr:row>
      <xdr:rowOff>668020</xdr:rowOff>
    </xdr:to>
    <xdr:pic>
      <xdr:nvPicPr>
        <xdr:cNvPr id="11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40405" y="12659995"/>
          <a:ext cx="741045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76200</xdr:colOff>
      <xdr:row>10</xdr:row>
      <xdr:rowOff>0</xdr:rowOff>
    </xdr:from>
    <xdr:to>
      <xdr:col>3</xdr:col>
      <xdr:colOff>923290</xdr:colOff>
      <xdr:row>10</xdr:row>
      <xdr:rowOff>786765</xdr:rowOff>
    </xdr:to>
    <xdr:pic>
      <xdr:nvPicPr>
        <xdr:cNvPr id="12" name="图片 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124200" y="7899400"/>
          <a:ext cx="84709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295275</xdr:colOff>
      <xdr:row>11</xdr:row>
      <xdr:rowOff>120650</xdr:rowOff>
    </xdr:from>
    <xdr:to>
      <xdr:col>3</xdr:col>
      <xdr:colOff>962660</xdr:colOff>
      <xdr:row>11</xdr:row>
      <xdr:rowOff>679450</xdr:rowOff>
    </xdr:to>
    <xdr:pic>
      <xdr:nvPicPr>
        <xdr:cNvPr id="13" name="图片 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343275" y="9163050"/>
          <a:ext cx="667385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222885</xdr:colOff>
      <xdr:row>28</xdr:row>
      <xdr:rowOff>45085</xdr:rowOff>
    </xdr:from>
    <xdr:to>
      <xdr:col>3</xdr:col>
      <xdr:colOff>1064260</xdr:colOff>
      <xdr:row>28</xdr:row>
      <xdr:rowOff>559435</xdr:rowOff>
    </xdr:to>
    <xdr:pic>
      <xdr:nvPicPr>
        <xdr:cNvPr id="14" name="图片 3"/>
        <xdr:cNvPicPr/>
      </xdr:nvPicPr>
      <xdr:blipFill>
        <a:blip r:embed="rId13"/>
        <a:stretch>
          <a:fillRect/>
        </a:stretch>
      </xdr:blipFill>
      <xdr:spPr>
        <a:xfrm>
          <a:off x="3270885" y="23936960"/>
          <a:ext cx="84137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29</xdr:row>
      <xdr:rowOff>41275</xdr:rowOff>
    </xdr:from>
    <xdr:to>
      <xdr:col>3</xdr:col>
      <xdr:colOff>931545</xdr:colOff>
      <xdr:row>29</xdr:row>
      <xdr:rowOff>536575</xdr:rowOff>
    </xdr:to>
    <xdr:pic>
      <xdr:nvPicPr>
        <xdr:cNvPr id="15" name="图片 4"/>
        <xdr:cNvPicPr/>
      </xdr:nvPicPr>
      <xdr:blipFill>
        <a:blip r:embed="rId14"/>
        <a:stretch>
          <a:fillRect/>
        </a:stretch>
      </xdr:blipFill>
      <xdr:spPr>
        <a:xfrm>
          <a:off x="3263900" y="24695150"/>
          <a:ext cx="715645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9</xdr:row>
      <xdr:rowOff>41910</xdr:rowOff>
    </xdr:from>
    <xdr:to>
      <xdr:col>3</xdr:col>
      <xdr:colOff>848360</xdr:colOff>
      <xdr:row>9</xdr:row>
      <xdr:rowOff>802640</xdr:rowOff>
    </xdr:to>
    <xdr:pic>
      <xdr:nvPicPr>
        <xdr:cNvPr id="16" name="图片 12" descr="8c32de72f439a12051160d205681dc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228975" y="6950710"/>
          <a:ext cx="667385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1827530</xdr:colOff>
      <xdr:row>12</xdr:row>
      <xdr:rowOff>17780</xdr:rowOff>
    </xdr:from>
    <xdr:to>
      <xdr:col>4</xdr:col>
      <xdr:colOff>0</xdr:colOff>
      <xdr:row>12</xdr:row>
      <xdr:rowOff>734695</xdr:rowOff>
    </xdr:to>
    <xdr:pic>
      <xdr:nvPicPr>
        <xdr:cNvPr id="17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046730" y="10100945"/>
          <a:ext cx="140144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65405</xdr:colOff>
      <xdr:row>13</xdr:row>
      <xdr:rowOff>132715</xdr:rowOff>
    </xdr:from>
    <xdr:to>
      <xdr:col>3</xdr:col>
      <xdr:colOff>1198245</xdr:colOff>
      <xdr:row>13</xdr:row>
      <xdr:rowOff>772795</xdr:rowOff>
    </xdr:to>
    <xdr:pic>
      <xdr:nvPicPr>
        <xdr:cNvPr id="18" name="图片 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113405" y="10989945"/>
          <a:ext cx="1132840" cy="64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</xdr:row>
      <xdr:rowOff>0</xdr:rowOff>
    </xdr:from>
    <xdr:to>
      <xdr:col>3</xdr:col>
      <xdr:colOff>922655</xdr:colOff>
      <xdr:row>10</xdr:row>
      <xdr:rowOff>786765</xdr:rowOff>
    </xdr:to>
    <xdr:pic>
      <xdr:nvPicPr>
        <xdr:cNvPr id="19" name="图片 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124835" y="7899400"/>
          <a:ext cx="84582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347345</xdr:colOff>
      <xdr:row>22</xdr:row>
      <xdr:rowOff>66675</xdr:rowOff>
    </xdr:from>
    <xdr:to>
      <xdr:col>3</xdr:col>
      <xdr:colOff>873760</xdr:colOff>
      <xdr:row>22</xdr:row>
      <xdr:rowOff>673100</xdr:rowOff>
    </xdr:to>
    <xdr:pic>
      <xdr:nvPicPr>
        <xdr:cNvPr id="20" name="图片 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395345" y="18707735"/>
          <a:ext cx="52641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155575</xdr:colOff>
      <xdr:row>14</xdr:row>
      <xdr:rowOff>73660</xdr:rowOff>
    </xdr:from>
    <xdr:to>
      <xdr:col>3</xdr:col>
      <xdr:colOff>941070</xdr:colOff>
      <xdr:row>14</xdr:row>
      <xdr:rowOff>664845</xdr:rowOff>
    </xdr:to>
    <xdr:pic>
      <xdr:nvPicPr>
        <xdr:cNvPr id="21" name="图片 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16200000">
          <a:off x="3300730" y="11698605"/>
          <a:ext cx="591185" cy="785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170815</xdr:colOff>
      <xdr:row>17</xdr:row>
      <xdr:rowOff>171450</xdr:rowOff>
    </xdr:from>
    <xdr:to>
      <xdr:col>3</xdr:col>
      <xdr:colOff>895350</xdr:colOff>
      <xdr:row>17</xdr:row>
      <xdr:rowOff>706120</xdr:rowOff>
    </xdr:to>
    <xdr:pic>
      <xdr:nvPicPr>
        <xdr:cNvPr id="22" name="图片 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218815" y="14488160"/>
          <a:ext cx="72453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18</xdr:row>
      <xdr:rowOff>139065</xdr:rowOff>
    </xdr:from>
    <xdr:to>
      <xdr:col>3</xdr:col>
      <xdr:colOff>1182370</xdr:colOff>
      <xdr:row>18</xdr:row>
      <xdr:rowOff>716915</xdr:rowOff>
    </xdr:to>
    <xdr:pic>
      <xdr:nvPicPr>
        <xdr:cNvPr id="23" name="图片 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190875" y="15320645"/>
          <a:ext cx="1039495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113665</xdr:colOff>
      <xdr:row>19</xdr:row>
      <xdr:rowOff>62865</xdr:rowOff>
    </xdr:from>
    <xdr:to>
      <xdr:col>3</xdr:col>
      <xdr:colOff>1235075</xdr:colOff>
      <xdr:row>19</xdr:row>
      <xdr:rowOff>693420</xdr:rowOff>
    </xdr:to>
    <xdr:pic>
      <xdr:nvPicPr>
        <xdr:cNvPr id="24" name="图片 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161665" y="16109315"/>
          <a:ext cx="1121410" cy="630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261620</xdr:colOff>
      <xdr:row>20</xdr:row>
      <xdr:rowOff>123825</xdr:rowOff>
    </xdr:from>
    <xdr:to>
      <xdr:col>3</xdr:col>
      <xdr:colOff>1078865</xdr:colOff>
      <xdr:row>20</xdr:row>
      <xdr:rowOff>728345</xdr:rowOff>
    </xdr:to>
    <xdr:pic>
      <xdr:nvPicPr>
        <xdr:cNvPr id="25" name="图片 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309620" y="17035145"/>
          <a:ext cx="817245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285750</xdr:colOff>
      <xdr:row>21</xdr:row>
      <xdr:rowOff>75565</xdr:rowOff>
    </xdr:from>
    <xdr:to>
      <xdr:col>3</xdr:col>
      <xdr:colOff>1009650</xdr:colOff>
      <xdr:row>21</xdr:row>
      <xdr:rowOff>690245</xdr:rowOff>
    </xdr:to>
    <xdr:pic>
      <xdr:nvPicPr>
        <xdr:cNvPr id="26" name="图片 2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333750" y="17851755"/>
          <a:ext cx="7239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180340</xdr:colOff>
      <xdr:row>7</xdr:row>
      <xdr:rowOff>220345</xdr:rowOff>
    </xdr:from>
    <xdr:to>
      <xdr:col>3</xdr:col>
      <xdr:colOff>1153160</xdr:colOff>
      <xdr:row>7</xdr:row>
      <xdr:rowOff>771525</xdr:rowOff>
    </xdr:to>
    <xdr:pic>
      <xdr:nvPicPr>
        <xdr:cNvPr id="27" name="图片 10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28340" y="5097780"/>
          <a:ext cx="97282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16</xdr:row>
      <xdr:rowOff>73025</xdr:rowOff>
    </xdr:from>
    <xdr:to>
      <xdr:col>3</xdr:col>
      <xdr:colOff>979170</xdr:colOff>
      <xdr:row>16</xdr:row>
      <xdr:rowOff>668020</xdr:rowOff>
    </xdr:to>
    <xdr:pic>
      <xdr:nvPicPr>
        <xdr:cNvPr id="28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86125" y="13524865"/>
          <a:ext cx="741045" cy="5949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workbookViewId="0">
      <selection activeCell="D15" sqref="D15"/>
    </sheetView>
  </sheetViews>
  <sheetFormatPr defaultColWidth="9" defaultRowHeight="13.5" outlineLevelCol="3"/>
  <cols>
    <col min="2" max="2" width="28" customWidth="1"/>
    <col min="3" max="3" width="26.25" customWidth="1"/>
    <col min="4" max="4" width="29.875" customWidth="1"/>
  </cols>
  <sheetData>
    <row r="1" ht="54" customHeight="1" spans="1:4">
      <c r="A1" s="106" t="s">
        <v>0</v>
      </c>
      <c r="B1" s="106"/>
      <c r="C1" s="106"/>
      <c r="D1" s="106"/>
    </row>
    <row r="2" ht="35.1" customHeight="1" spans="1:4">
      <c r="A2" s="107" t="s">
        <v>1</v>
      </c>
      <c r="B2" s="108" t="s">
        <v>2</v>
      </c>
      <c r="C2" s="108" t="s">
        <v>3</v>
      </c>
      <c r="D2" s="108" t="s">
        <v>4</v>
      </c>
    </row>
    <row r="3" ht="35.1" customHeight="1" spans="1:4">
      <c r="A3" s="109">
        <v>1</v>
      </c>
      <c r="B3" s="110" t="s">
        <v>5</v>
      </c>
      <c r="C3" s="111"/>
      <c r="D3" s="112"/>
    </row>
    <row r="4" ht="35.1" customHeight="1" spans="1:4">
      <c r="A4" s="109">
        <v>2</v>
      </c>
      <c r="B4" s="110" t="s">
        <v>6</v>
      </c>
      <c r="C4" s="113"/>
      <c r="D4" s="112"/>
    </row>
    <row r="5" ht="35.1" customHeight="1" spans="1:4">
      <c r="A5" s="109">
        <v>3</v>
      </c>
      <c r="B5" s="110" t="s">
        <v>7</v>
      </c>
      <c r="C5" s="114"/>
      <c r="D5" s="112"/>
    </row>
    <row r="6" ht="35.1" customHeight="1" spans="1:4">
      <c r="A6" s="115">
        <v>4</v>
      </c>
      <c r="B6" s="116" t="s">
        <v>8</v>
      </c>
      <c r="C6" s="113"/>
      <c r="D6" s="112"/>
    </row>
    <row r="7" ht="35.1" customHeight="1" spans="1:4">
      <c r="A7" s="110" t="s">
        <v>9</v>
      </c>
      <c r="B7" s="110"/>
      <c r="C7" s="117">
        <f>SUM(C3:C6)</f>
        <v>0</v>
      </c>
      <c r="D7" s="118"/>
    </row>
    <row r="8" ht="27.95" customHeight="1" spans="2:4">
      <c r="B8" s="119"/>
      <c r="C8" s="120" t="s">
        <v>10</v>
      </c>
      <c r="D8" s="120"/>
    </row>
    <row r="9" ht="27.95" customHeight="1" spans="2:4">
      <c r="B9" s="121"/>
      <c r="C9" s="122" t="s">
        <v>11</v>
      </c>
      <c r="D9" s="122"/>
    </row>
    <row r="10" ht="27.95" customHeight="1" spans="2:4">
      <c r="B10" s="123"/>
      <c r="C10" s="122" t="s">
        <v>12</v>
      </c>
      <c r="D10" s="122"/>
    </row>
  </sheetData>
  <mergeCells count="5">
    <mergeCell ref="A1:D1"/>
    <mergeCell ref="A7:B7"/>
    <mergeCell ref="C8:D8"/>
    <mergeCell ref="C9:D9"/>
    <mergeCell ref="C10:D10"/>
  </mergeCells>
  <pageMargins left="0.75" right="0.75" top="1" bottom="1" header="0.5" footer="0.5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38"/>
  <sheetViews>
    <sheetView tabSelected="1" workbookViewId="0">
      <pane ySplit="2" topLeftCell="A18" activePane="bottomLeft" state="frozen"/>
      <selection/>
      <selection pane="bottomLeft" activeCell="G18" sqref="G18"/>
    </sheetView>
  </sheetViews>
  <sheetFormatPr defaultColWidth="9" defaultRowHeight="13.5"/>
  <cols>
    <col min="1" max="1" width="15.175" style="71" customWidth="1"/>
    <col min="2" max="2" width="33.625" style="71" customWidth="1"/>
    <col min="3" max="3" width="9" style="71"/>
    <col min="4" max="4" width="12" style="71" customWidth="1"/>
    <col min="5" max="5" width="16.125" style="72" customWidth="1"/>
    <col min="6" max="6" width="16.125" style="71" customWidth="1"/>
    <col min="7" max="7" width="40.875" style="71" customWidth="1"/>
    <col min="8" max="8" width="30.375" style="71" customWidth="1"/>
    <col min="9" max="16384" width="9" style="71"/>
  </cols>
  <sheetData>
    <row r="1" s="69" customFormat="1" ht="32.1" customHeight="1" spans="1:16378">
      <c r="A1" s="73" t="s">
        <v>13</v>
      </c>
      <c r="B1" s="73"/>
      <c r="C1" s="73"/>
      <c r="D1" s="74"/>
      <c r="E1" s="74"/>
      <c r="F1" s="74"/>
      <c r="G1" s="84"/>
      <c r="H1" s="74"/>
      <c r="XEP1" s="88"/>
      <c r="XEQ1" s="88"/>
      <c r="XER1" s="88"/>
      <c r="XES1" s="88"/>
      <c r="XET1" s="88"/>
      <c r="XEU1" s="88"/>
      <c r="XEV1" s="88"/>
      <c r="XEW1" s="88"/>
      <c r="XEX1" s="88"/>
    </row>
    <row r="2" s="70" customFormat="1" ht="24.95" customHeight="1" spans="1:8">
      <c r="A2" s="75" t="s">
        <v>14</v>
      </c>
      <c r="B2" s="75" t="s">
        <v>15</v>
      </c>
      <c r="C2" s="75" t="s">
        <v>16</v>
      </c>
      <c r="D2" s="75" t="s">
        <v>17</v>
      </c>
      <c r="E2" s="85" t="s">
        <v>18</v>
      </c>
      <c r="F2" s="75" t="s">
        <v>19</v>
      </c>
      <c r="G2" s="75" t="s">
        <v>20</v>
      </c>
      <c r="H2" s="75" t="s">
        <v>21</v>
      </c>
    </row>
    <row r="3" s="70" customFormat="1" ht="44.1" customHeight="1" spans="1:8">
      <c r="A3" s="76">
        <f t="shared" ref="A3:A21" si="0">ROW()-2</f>
        <v>1</v>
      </c>
      <c r="B3" s="76" t="s">
        <v>22</v>
      </c>
      <c r="C3" s="76" t="s">
        <v>23</v>
      </c>
      <c r="D3" s="77">
        <v>36.3</v>
      </c>
      <c r="E3" s="86"/>
      <c r="F3" s="76"/>
      <c r="G3" s="87" t="s">
        <v>24</v>
      </c>
      <c r="H3" s="87" t="s">
        <v>25</v>
      </c>
    </row>
    <row r="4" s="70" customFormat="1" ht="44.1" customHeight="1" spans="1:8">
      <c r="A4" s="76">
        <f t="shared" si="0"/>
        <v>2</v>
      </c>
      <c r="B4" s="76" t="s">
        <v>26</v>
      </c>
      <c r="C4" s="76" t="s">
        <v>23</v>
      </c>
      <c r="D4" s="77">
        <v>101.2</v>
      </c>
      <c r="E4" s="86"/>
      <c r="F4" s="76"/>
      <c r="G4" s="87" t="s">
        <v>27</v>
      </c>
      <c r="H4" s="87" t="s">
        <v>28</v>
      </c>
    </row>
    <row r="5" ht="44.1" customHeight="1" spans="1:8">
      <c r="A5" s="76">
        <f t="shared" si="0"/>
        <v>3</v>
      </c>
      <c r="B5" s="76" t="s">
        <v>29</v>
      </c>
      <c r="C5" s="76" t="s">
        <v>23</v>
      </c>
      <c r="D5" s="76">
        <v>22</v>
      </c>
      <c r="E5" s="86"/>
      <c r="F5" s="76"/>
      <c r="G5" s="87" t="s">
        <v>30</v>
      </c>
      <c r="H5" s="87" t="s">
        <v>31</v>
      </c>
    </row>
    <row r="6" s="70" customFormat="1" ht="44.1" customHeight="1" spans="1:8">
      <c r="A6" s="76">
        <f t="shared" si="0"/>
        <v>4</v>
      </c>
      <c r="B6" s="76" t="s">
        <v>32</v>
      </c>
      <c r="C6" s="76" t="s">
        <v>23</v>
      </c>
      <c r="D6" s="78">
        <v>27.5</v>
      </c>
      <c r="E6" s="86"/>
      <c r="F6" s="76"/>
      <c r="G6" s="87" t="s">
        <v>33</v>
      </c>
      <c r="H6" s="87" t="s">
        <v>34</v>
      </c>
    </row>
    <row r="7" s="70" customFormat="1" ht="44.1" customHeight="1" spans="1:8">
      <c r="A7" s="76">
        <f t="shared" si="0"/>
        <v>5</v>
      </c>
      <c r="B7" s="76" t="s">
        <v>35</v>
      </c>
      <c r="C7" s="76" t="s">
        <v>23</v>
      </c>
      <c r="D7" s="78">
        <v>27.5</v>
      </c>
      <c r="E7" s="86"/>
      <c r="F7" s="76"/>
      <c r="G7" s="87" t="s">
        <v>33</v>
      </c>
      <c r="H7" s="87" t="s">
        <v>34</v>
      </c>
    </row>
    <row r="8" s="70" customFormat="1" ht="44.1" customHeight="1" spans="1:8">
      <c r="A8" s="76">
        <f t="shared" si="0"/>
        <v>6</v>
      </c>
      <c r="B8" s="76" t="s">
        <v>36</v>
      </c>
      <c r="C8" s="76" t="s">
        <v>23</v>
      </c>
      <c r="D8" s="78">
        <v>27.5</v>
      </c>
      <c r="E8" s="86"/>
      <c r="F8" s="76"/>
      <c r="G8" s="87" t="s">
        <v>33</v>
      </c>
      <c r="H8" s="87" t="s">
        <v>34</v>
      </c>
    </row>
    <row r="9" s="70" customFormat="1" ht="44.1" customHeight="1" spans="1:8">
      <c r="A9" s="76">
        <f t="shared" si="0"/>
        <v>7</v>
      </c>
      <c r="B9" s="76" t="s">
        <v>37</v>
      </c>
      <c r="C9" s="76" t="s">
        <v>23</v>
      </c>
      <c r="D9" s="78">
        <v>27.5</v>
      </c>
      <c r="E9" s="86"/>
      <c r="F9" s="76"/>
      <c r="G9" s="87" t="s">
        <v>33</v>
      </c>
      <c r="H9" s="87" t="s">
        <v>34</v>
      </c>
    </row>
    <row r="10" s="70" customFormat="1" ht="44.1" customHeight="1" spans="1:8">
      <c r="A10" s="76">
        <f t="shared" si="0"/>
        <v>8</v>
      </c>
      <c r="B10" s="76" t="s">
        <v>38</v>
      </c>
      <c r="C10" s="76" t="s">
        <v>23</v>
      </c>
      <c r="D10" s="78">
        <v>27.5</v>
      </c>
      <c r="E10" s="86"/>
      <c r="F10" s="76"/>
      <c r="G10" s="87" t="s">
        <v>33</v>
      </c>
      <c r="H10" s="87" t="s">
        <v>34</v>
      </c>
    </row>
    <row r="11" s="70" customFormat="1" ht="44.1" customHeight="1" spans="1:8">
      <c r="A11" s="76">
        <f t="shared" si="0"/>
        <v>9</v>
      </c>
      <c r="B11" s="76" t="s">
        <v>39</v>
      </c>
      <c r="C11" s="76" t="s">
        <v>23</v>
      </c>
      <c r="D11" s="78">
        <v>396</v>
      </c>
      <c r="E11" s="86"/>
      <c r="F11" s="76"/>
      <c r="G11" s="87" t="s">
        <v>33</v>
      </c>
      <c r="H11" s="87" t="s">
        <v>34</v>
      </c>
    </row>
    <row r="12" s="70" customFormat="1" ht="44.1" customHeight="1" spans="1:8">
      <c r="A12" s="76">
        <f t="shared" si="0"/>
        <v>10</v>
      </c>
      <c r="B12" s="76" t="s">
        <v>40</v>
      </c>
      <c r="C12" s="76" t="s">
        <v>23</v>
      </c>
      <c r="D12" s="78">
        <v>27.5</v>
      </c>
      <c r="E12" s="86"/>
      <c r="F12" s="76"/>
      <c r="G12" s="87" t="s">
        <v>33</v>
      </c>
      <c r="H12" s="87" t="s">
        <v>34</v>
      </c>
    </row>
    <row r="13" s="70" customFormat="1" ht="44.1" customHeight="1" spans="1:8">
      <c r="A13" s="76">
        <f t="shared" si="0"/>
        <v>11</v>
      </c>
      <c r="B13" s="76" t="s">
        <v>41</v>
      </c>
      <c r="C13" s="76" t="s">
        <v>23</v>
      </c>
      <c r="D13" s="78">
        <v>27.5</v>
      </c>
      <c r="E13" s="86"/>
      <c r="F13" s="76"/>
      <c r="G13" s="87" t="s">
        <v>33</v>
      </c>
      <c r="H13" s="87" t="s">
        <v>34</v>
      </c>
    </row>
    <row r="14" s="70" customFormat="1" ht="44.1" customHeight="1" spans="1:8">
      <c r="A14" s="76">
        <f t="shared" si="0"/>
        <v>12</v>
      </c>
      <c r="B14" s="76" t="s">
        <v>42</v>
      </c>
      <c r="C14" s="76" t="s">
        <v>23</v>
      </c>
      <c r="D14" s="78">
        <v>27.5</v>
      </c>
      <c r="E14" s="86"/>
      <c r="F14" s="76"/>
      <c r="G14" s="87" t="s">
        <v>33</v>
      </c>
      <c r="H14" s="87" t="s">
        <v>34</v>
      </c>
    </row>
    <row r="15" s="70" customFormat="1" ht="44.1" customHeight="1" spans="1:8">
      <c r="A15" s="76">
        <f t="shared" si="0"/>
        <v>13</v>
      </c>
      <c r="B15" s="76" t="s">
        <v>43</v>
      </c>
      <c r="C15" s="76" t="s">
        <v>23</v>
      </c>
      <c r="D15" s="78">
        <v>27.5</v>
      </c>
      <c r="E15" s="86"/>
      <c r="F15" s="76"/>
      <c r="G15" s="87" t="s">
        <v>33</v>
      </c>
      <c r="H15" s="87" t="s">
        <v>34</v>
      </c>
    </row>
    <row r="16" s="70" customFormat="1" ht="44.1" customHeight="1" spans="1:8">
      <c r="A16" s="76">
        <f t="shared" si="0"/>
        <v>14</v>
      </c>
      <c r="B16" s="76" t="s">
        <v>44</v>
      </c>
      <c r="C16" s="76" t="s">
        <v>23</v>
      </c>
      <c r="D16" s="78">
        <v>27.5</v>
      </c>
      <c r="E16" s="86"/>
      <c r="F16" s="76"/>
      <c r="G16" s="87" t="s">
        <v>33</v>
      </c>
      <c r="H16" s="87" t="s">
        <v>34</v>
      </c>
    </row>
    <row r="17" s="70" customFormat="1" ht="44.1" customHeight="1" spans="1:8">
      <c r="A17" s="76">
        <f t="shared" si="0"/>
        <v>15</v>
      </c>
      <c r="B17" s="76" t="s">
        <v>45</v>
      </c>
      <c r="C17" s="76" t="s">
        <v>23</v>
      </c>
      <c r="D17" s="78">
        <v>27.5</v>
      </c>
      <c r="E17" s="86"/>
      <c r="F17" s="76"/>
      <c r="G17" s="87" t="s">
        <v>33</v>
      </c>
      <c r="H17" s="87" t="s">
        <v>34</v>
      </c>
    </row>
    <row r="18" s="70" customFormat="1" ht="44.1" customHeight="1" spans="1:8">
      <c r="A18" s="76">
        <f t="shared" si="0"/>
        <v>16</v>
      </c>
      <c r="B18" s="76" t="s">
        <v>46</v>
      </c>
      <c r="C18" s="76" t="s">
        <v>23</v>
      </c>
      <c r="D18" s="78">
        <v>27.5</v>
      </c>
      <c r="E18" s="86"/>
      <c r="F18" s="76"/>
      <c r="G18" s="87" t="s">
        <v>33</v>
      </c>
      <c r="H18" s="87" t="s">
        <v>34</v>
      </c>
    </row>
    <row r="19" s="70" customFormat="1" ht="44.1" customHeight="1" spans="1:8">
      <c r="A19" s="76">
        <f t="shared" si="0"/>
        <v>17</v>
      </c>
      <c r="B19" s="76" t="s">
        <v>47</v>
      </c>
      <c r="C19" s="76" t="s">
        <v>23</v>
      </c>
      <c r="D19" s="78">
        <v>5.5</v>
      </c>
      <c r="E19" s="86"/>
      <c r="F19" s="76"/>
      <c r="G19" s="87" t="s">
        <v>33</v>
      </c>
      <c r="H19" s="87" t="s">
        <v>34</v>
      </c>
    </row>
    <row r="20" s="70" customFormat="1" ht="44.1" customHeight="1" spans="1:8">
      <c r="A20" s="76">
        <f t="shared" si="0"/>
        <v>18</v>
      </c>
      <c r="B20" s="76" t="s">
        <v>48</v>
      </c>
      <c r="C20" s="76" t="s">
        <v>23</v>
      </c>
      <c r="D20" s="78">
        <v>33</v>
      </c>
      <c r="E20" s="86"/>
      <c r="F20" s="76"/>
      <c r="G20" s="87" t="s">
        <v>33</v>
      </c>
      <c r="H20" s="87" t="s">
        <v>34</v>
      </c>
    </row>
    <row r="21" s="70" customFormat="1" ht="44.1" customHeight="1" spans="1:8">
      <c r="A21" s="76">
        <f t="shared" si="0"/>
        <v>19</v>
      </c>
      <c r="B21" s="79" t="s">
        <v>49</v>
      </c>
      <c r="C21" s="80" t="s">
        <v>23</v>
      </c>
      <c r="D21" s="81">
        <v>2750</v>
      </c>
      <c r="E21" s="86"/>
      <c r="F21" s="76"/>
      <c r="G21" s="87" t="s">
        <v>50</v>
      </c>
      <c r="H21" s="87" t="s">
        <v>51</v>
      </c>
    </row>
    <row r="22" s="70" customFormat="1" ht="44.1" customHeight="1" spans="1:8">
      <c r="A22" s="76">
        <f t="shared" ref="A22:A69" si="1">ROW()-2</f>
        <v>20</v>
      </c>
      <c r="B22" s="82" t="s">
        <v>52</v>
      </c>
      <c r="C22" s="83" t="s">
        <v>23</v>
      </c>
      <c r="D22" s="78">
        <v>52.8</v>
      </c>
      <c r="E22" s="86"/>
      <c r="F22" s="76"/>
      <c r="G22" s="87" t="s">
        <v>27</v>
      </c>
      <c r="H22" s="87" t="s">
        <v>53</v>
      </c>
    </row>
    <row r="23" s="70" customFormat="1" ht="44.1" customHeight="1" spans="1:8">
      <c r="A23" s="76">
        <f t="shared" si="1"/>
        <v>21</v>
      </c>
      <c r="B23" s="82" t="s">
        <v>54</v>
      </c>
      <c r="C23" s="83" t="s">
        <v>23</v>
      </c>
      <c r="D23" s="78">
        <v>436.7</v>
      </c>
      <c r="E23" s="86"/>
      <c r="F23" s="76"/>
      <c r="G23" s="87" t="s">
        <v>27</v>
      </c>
      <c r="H23" s="87" t="s">
        <v>53</v>
      </c>
    </row>
    <row r="24" s="70" customFormat="1" ht="44.1" customHeight="1" spans="1:8">
      <c r="A24" s="76">
        <f t="shared" si="1"/>
        <v>22</v>
      </c>
      <c r="B24" s="82" t="s">
        <v>55</v>
      </c>
      <c r="C24" s="83" t="s">
        <v>23</v>
      </c>
      <c r="D24" s="78">
        <v>599.5</v>
      </c>
      <c r="E24" s="86"/>
      <c r="F24" s="76"/>
      <c r="G24" s="87" t="s">
        <v>27</v>
      </c>
      <c r="H24" s="87" t="s">
        <v>53</v>
      </c>
    </row>
    <row r="25" s="70" customFormat="1" ht="44.1" customHeight="1" spans="1:8">
      <c r="A25" s="76">
        <f t="shared" si="1"/>
        <v>23</v>
      </c>
      <c r="B25" s="82" t="s">
        <v>56</v>
      </c>
      <c r="C25" s="83" t="s">
        <v>23</v>
      </c>
      <c r="D25" s="78">
        <v>68.2</v>
      </c>
      <c r="E25" s="86"/>
      <c r="F25" s="76"/>
      <c r="G25" s="87" t="s">
        <v>27</v>
      </c>
      <c r="H25" s="87" t="s">
        <v>53</v>
      </c>
    </row>
    <row r="26" s="70" customFormat="1" ht="44.1" customHeight="1" spans="1:8">
      <c r="A26" s="76">
        <f t="shared" si="1"/>
        <v>24</v>
      </c>
      <c r="B26" s="82" t="s">
        <v>57</v>
      </c>
      <c r="C26" s="83" t="s">
        <v>23</v>
      </c>
      <c r="D26" s="78">
        <v>333.3</v>
      </c>
      <c r="E26" s="86"/>
      <c r="F26" s="76"/>
      <c r="G26" s="87" t="s">
        <v>27</v>
      </c>
      <c r="H26" s="87" t="s">
        <v>53</v>
      </c>
    </row>
    <row r="27" s="70" customFormat="1" ht="44.1" customHeight="1" spans="1:8">
      <c r="A27" s="76">
        <f t="shared" si="1"/>
        <v>25</v>
      </c>
      <c r="B27" s="82" t="s">
        <v>58</v>
      </c>
      <c r="C27" s="83" t="s">
        <v>23</v>
      </c>
      <c r="D27" s="78">
        <v>132</v>
      </c>
      <c r="E27" s="86"/>
      <c r="F27" s="76"/>
      <c r="G27" s="87" t="s">
        <v>27</v>
      </c>
      <c r="H27" s="87" t="s">
        <v>53</v>
      </c>
    </row>
    <row r="28" s="70" customFormat="1" ht="44.1" customHeight="1" spans="1:8">
      <c r="A28" s="76">
        <f t="shared" si="1"/>
        <v>26</v>
      </c>
      <c r="B28" s="82" t="s">
        <v>59</v>
      </c>
      <c r="C28" s="83" t="s">
        <v>23</v>
      </c>
      <c r="D28" s="78">
        <v>48.4</v>
      </c>
      <c r="E28" s="86"/>
      <c r="F28" s="76"/>
      <c r="G28" s="87" t="s">
        <v>27</v>
      </c>
      <c r="H28" s="87" t="s">
        <v>53</v>
      </c>
    </row>
    <row r="29" s="70" customFormat="1" ht="44.1" customHeight="1" spans="1:8">
      <c r="A29" s="76">
        <f t="shared" si="1"/>
        <v>27</v>
      </c>
      <c r="B29" s="82" t="s">
        <v>60</v>
      </c>
      <c r="C29" s="83" t="s">
        <v>23</v>
      </c>
      <c r="D29" s="78">
        <v>497.2</v>
      </c>
      <c r="E29" s="86"/>
      <c r="F29" s="76"/>
      <c r="G29" s="87" t="s">
        <v>27</v>
      </c>
      <c r="H29" s="87" t="s">
        <v>53</v>
      </c>
    </row>
    <row r="30" s="70" customFormat="1" ht="44.1" customHeight="1" spans="1:8">
      <c r="A30" s="76">
        <f t="shared" si="1"/>
        <v>28</v>
      </c>
      <c r="B30" s="82" t="s">
        <v>61</v>
      </c>
      <c r="C30" s="83" t="s">
        <v>23</v>
      </c>
      <c r="D30" s="78">
        <v>599.5</v>
      </c>
      <c r="E30" s="86"/>
      <c r="F30" s="76"/>
      <c r="G30" s="87" t="s">
        <v>27</v>
      </c>
      <c r="H30" s="87" t="s">
        <v>53</v>
      </c>
    </row>
    <row r="31" s="70" customFormat="1" ht="44.1" customHeight="1" spans="1:8">
      <c r="A31" s="76">
        <f t="shared" si="1"/>
        <v>29</v>
      </c>
      <c r="B31" s="82" t="s">
        <v>62</v>
      </c>
      <c r="C31" s="83" t="s">
        <v>23</v>
      </c>
      <c r="D31" s="78">
        <v>227.7</v>
      </c>
      <c r="E31" s="86"/>
      <c r="F31" s="76"/>
      <c r="G31" s="87" t="s">
        <v>27</v>
      </c>
      <c r="H31" s="87" t="s">
        <v>63</v>
      </c>
    </row>
    <row r="32" s="70" customFormat="1" ht="44.1" customHeight="1" spans="1:8">
      <c r="A32" s="76">
        <f t="shared" si="1"/>
        <v>30</v>
      </c>
      <c r="B32" s="82" t="s">
        <v>64</v>
      </c>
      <c r="C32" s="83" t="s">
        <v>23</v>
      </c>
      <c r="D32" s="78">
        <v>449.9</v>
      </c>
      <c r="E32" s="86"/>
      <c r="F32" s="76"/>
      <c r="G32" s="87" t="s">
        <v>27</v>
      </c>
      <c r="H32" s="87" t="s">
        <v>63</v>
      </c>
    </row>
    <row r="33" s="70" customFormat="1" ht="44.1" customHeight="1" spans="1:8">
      <c r="A33" s="76">
        <f t="shared" si="1"/>
        <v>31</v>
      </c>
      <c r="B33" s="82" t="s">
        <v>65</v>
      </c>
      <c r="C33" s="83" t="s">
        <v>23</v>
      </c>
      <c r="D33" s="78">
        <v>335.5</v>
      </c>
      <c r="E33" s="86"/>
      <c r="F33" s="76"/>
      <c r="G33" s="87" t="s">
        <v>27</v>
      </c>
      <c r="H33" s="87" t="s">
        <v>66</v>
      </c>
    </row>
    <row r="34" s="70" customFormat="1" ht="44.1" customHeight="1" spans="1:8">
      <c r="A34" s="76">
        <f t="shared" si="1"/>
        <v>32</v>
      </c>
      <c r="B34" s="82" t="s">
        <v>67</v>
      </c>
      <c r="C34" s="83" t="s">
        <v>23</v>
      </c>
      <c r="D34" s="78">
        <v>1158.3</v>
      </c>
      <c r="E34" s="86"/>
      <c r="F34" s="76"/>
      <c r="G34" s="87" t="s">
        <v>27</v>
      </c>
      <c r="H34" s="87" t="s">
        <v>53</v>
      </c>
    </row>
    <row r="35" s="70" customFormat="1" ht="44.1" customHeight="1" spans="1:8">
      <c r="A35" s="76">
        <f t="shared" si="1"/>
        <v>33</v>
      </c>
      <c r="B35" s="82" t="s">
        <v>68</v>
      </c>
      <c r="C35" s="83" t="s">
        <v>23</v>
      </c>
      <c r="D35" s="78">
        <v>486.2</v>
      </c>
      <c r="E35" s="86"/>
      <c r="F35" s="76"/>
      <c r="G35" s="87" t="s">
        <v>27</v>
      </c>
      <c r="H35" s="87" t="s">
        <v>69</v>
      </c>
    </row>
    <row r="36" s="70" customFormat="1" ht="44.1" customHeight="1" spans="1:8">
      <c r="A36" s="76">
        <f t="shared" si="1"/>
        <v>34</v>
      </c>
      <c r="B36" s="82" t="s">
        <v>70</v>
      </c>
      <c r="C36" s="83" t="s">
        <v>23</v>
      </c>
      <c r="D36" s="78">
        <v>256.3</v>
      </c>
      <c r="E36" s="86"/>
      <c r="F36" s="76"/>
      <c r="G36" s="87" t="s">
        <v>27</v>
      </c>
      <c r="H36" s="87" t="s">
        <v>53</v>
      </c>
    </row>
    <row r="37" s="70" customFormat="1" ht="44.1" customHeight="1" spans="1:8">
      <c r="A37" s="76">
        <f t="shared" si="1"/>
        <v>35</v>
      </c>
      <c r="B37" s="82" t="s">
        <v>71</v>
      </c>
      <c r="C37" s="83" t="s">
        <v>23</v>
      </c>
      <c r="D37" s="78">
        <v>212.3</v>
      </c>
      <c r="E37" s="86"/>
      <c r="F37" s="76"/>
      <c r="G37" s="87" t="s">
        <v>27</v>
      </c>
      <c r="H37" s="87" t="s">
        <v>53</v>
      </c>
    </row>
    <row r="38" s="70" customFormat="1" ht="44.1" customHeight="1" spans="1:8">
      <c r="A38" s="76">
        <f t="shared" si="1"/>
        <v>36</v>
      </c>
      <c r="B38" s="82" t="s">
        <v>72</v>
      </c>
      <c r="C38" s="83" t="s">
        <v>23</v>
      </c>
      <c r="D38" s="78">
        <v>22</v>
      </c>
      <c r="E38" s="86"/>
      <c r="F38" s="76"/>
      <c r="G38" s="87" t="s">
        <v>27</v>
      </c>
      <c r="H38" s="87" t="s">
        <v>53</v>
      </c>
    </row>
    <row r="39" s="70" customFormat="1" ht="44.1" customHeight="1" spans="1:8">
      <c r="A39" s="76">
        <f t="shared" si="1"/>
        <v>37</v>
      </c>
      <c r="B39" s="82" t="s">
        <v>73</v>
      </c>
      <c r="C39" s="83" t="s">
        <v>23</v>
      </c>
      <c r="D39" s="78">
        <v>33</v>
      </c>
      <c r="E39" s="86"/>
      <c r="F39" s="76"/>
      <c r="G39" s="87" t="s">
        <v>27</v>
      </c>
      <c r="H39" s="87" t="s">
        <v>53</v>
      </c>
    </row>
    <row r="40" s="70" customFormat="1" ht="44.1" customHeight="1" spans="1:8">
      <c r="A40" s="76">
        <f t="shared" si="1"/>
        <v>38</v>
      </c>
      <c r="B40" s="82" t="s">
        <v>74</v>
      </c>
      <c r="C40" s="83" t="s">
        <v>23</v>
      </c>
      <c r="D40" s="78">
        <v>126.5</v>
      </c>
      <c r="E40" s="86"/>
      <c r="F40" s="76"/>
      <c r="G40" s="87" t="s">
        <v>75</v>
      </c>
      <c r="H40" s="87" t="s">
        <v>76</v>
      </c>
    </row>
    <row r="41" s="70" customFormat="1" ht="44.1" customHeight="1" spans="1:8">
      <c r="A41" s="76">
        <f t="shared" si="1"/>
        <v>39</v>
      </c>
      <c r="B41" s="82" t="s">
        <v>77</v>
      </c>
      <c r="C41" s="83" t="s">
        <v>23</v>
      </c>
      <c r="D41" s="78">
        <v>346.5</v>
      </c>
      <c r="E41" s="86"/>
      <c r="F41" s="76"/>
      <c r="G41" s="87" t="s">
        <v>78</v>
      </c>
      <c r="H41" s="87" t="s">
        <v>79</v>
      </c>
    </row>
    <row r="42" s="70" customFormat="1" ht="44.1" customHeight="1" spans="1:8">
      <c r="A42" s="76">
        <f t="shared" si="1"/>
        <v>40</v>
      </c>
      <c r="B42" s="82" t="s">
        <v>80</v>
      </c>
      <c r="C42" s="83" t="s">
        <v>23</v>
      </c>
      <c r="D42" s="78">
        <v>174.9</v>
      </c>
      <c r="E42" s="86"/>
      <c r="F42" s="76"/>
      <c r="G42" s="87" t="s">
        <v>75</v>
      </c>
      <c r="H42" s="87" t="s">
        <v>81</v>
      </c>
    </row>
    <row r="43" s="70" customFormat="1" ht="44.1" customHeight="1" spans="1:8">
      <c r="A43" s="76">
        <f t="shared" si="1"/>
        <v>41</v>
      </c>
      <c r="B43" s="82" t="s">
        <v>82</v>
      </c>
      <c r="C43" s="83" t="s">
        <v>23</v>
      </c>
      <c r="D43" s="78">
        <v>192.5</v>
      </c>
      <c r="E43" s="86"/>
      <c r="F43" s="76"/>
      <c r="G43" s="87" t="s">
        <v>75</v>
      </c>
      <c r="H43" s="87" t="s">
        <v>81</v>
      </c>
    </row>
    <row r="44" s="70" customFormat="1" ht="44.1" customHeight="1" spans="1:8">
      <c r="A44" s="76">
        <f t="shared" si="1"/>
        <v>42</v>
      </c>
      <c r="B44" s="82" t="s">
        <v>83</v>
      </c>
      <c r="C44" s="83" t="s">
        <v>23</v>
      </c>
      <c r="D44" s="78">
        <v>5142.5</v>
      </c>
      <c r="E44" s="86"/>
      <c r="F44" s="76"/>
      <c r="G44" s="87" t="s">
        <v>84</v>
      </c>
      <c r="H44" s="87" t="s">
        <v>85</v>
      </c>
    </row>
    <row r="45" s="70" customFormat="1" ht="44.1" customHeight="1" spans="1:8">
      <c r="A45" s="76">
        <f t="shared" si="1"/>
        <v>43</v>
      </c>
      <c r="B45" s="82" t="s">
        <v>86</v>
      </c>
      <c r="C45" s="83" t="s">
        <v>23</v>
      </c>
      <c r="D45" s="78">
        <v>8.8</v>
      </c>
      <c r="E45" s="86"/>
      <c r="F45" s="76"/>
      <c r="G45" s="87" t="s">
        <v>27</v>
      </c>
      <c r="H45" s="87" t="s">
        <v>53</v>
      </c>
    </row>
    <row r="46" s="70" customFormat="1" ht="44.1" customHeight="1" spans="1:8">
      <c r="A46" s="76">
        <f t="shared" si="1"/>
        <v>44</v>
      </c>
      <c r="B46" s="82" t="s">
        <v>87</v>
      </c>
      <c r="C46" s="83" t="s">
        <v>23</v>
      </c>
      <c r="D46" s="78">
        <v>85.8</v>
      </c>
      <c r="E46" s="86"/>
      <c r="F46" s="76"/>
      <c r="G46" s="87" t="s">
        <v>27</v>
      </c>
      <c r="H46" s="87" t="s">
        <v>53</v>
      </c>
    </row>
    <row r="47" s="70" customFormat="1" ht="44.1" customHeight="1" spans="1:8">
      <c r="A47" s="76">
        <f t="shared" si="1"/>
        <v>45</v>
      </c>
      <c r="B47" s="82" t="s">
        <v>88</v>
      </c>
      <c r="C47" s="83" t="s">
        <v>23</v>
      </c>
      <c r="D47" s="78">
        <v>103.4</v>
      </c>
      <c r="E47" s="86"/>
      <c r="F47" s="76"/>
      <c r="G47" s="87" t="s">
        <v>27</v>
      </c>
      <c r="H47" s="87" t="s">
        <v>53</v>
      </c>
    </row>
    <row r="48" s="70" customFormat="1" ht="44.1" customHeight="1" spans="1:8">
      <c r="A48" s="76">
        <f t="shared" si="1"/>
        <v>46</v>
      </c>
      <c r="B48" s="82" t="s">
        <v>89</v>
      </c>
      <c r="C48" s="83" t="s">
        <v>23</v>
      </c>
      <c r="D48" s="78">
        <v>73.7</v>
      </c>
      <c r="E48" s="86"/>
      <c r="F48" s="76"/>
      <c r="G48" s="87" t="s">
        <v>27</v>
      </c>
      <c r="H48" s="87" t="s">
        <v>53</v>
      </c>
    </row>
    <row r="49" s="70" customFormat="1" ht="44.1" customHeight="1" spans="1:8">
      <c r="A49" s="76">
        <f t="shared" si="1"/>
        <v>47</v>
      </c>
      <c r="B49" s="82" t="s">
        <v>90</v>
      </c>
      <c r="C49" s="83" t="s">
        <v>23</v>
      </c>
      <c r="D49" s="78">
        <v>23.1</v>
      </c>
      <c r="E49" s="86"/>
      <c r="F49" s="76"/>
      <c r="G49" s="87" t="s">
        <v>27</v>
      </c>
      <c r="H49" s="87" t="s">
        <v>53</v>
      </c>
    </row>
    <row r="50" s="70" customFormat="1" ht="44.1" customHeight="1" spans="1:8">
      <c r="A50" s="76">
        <f t="shared" si="1"/>
        <v>48</v>
      </c>
      <c r="B50" s="82" t="s">
        <v>91</v>
      </c>
      <c r="C50" s="83" t="s">
        <v>23</v>
      </c>
      <c r="D50" s="78">
        <v>177.1</v>
      </c>
      <c r="E50" s="86"/>
      <c r="F50" s="76"/>
      <c r="G50" s="87" t="s">
        <v>27</v>
      </c>
      <c r="H50" s="87" t="s">
        <v>92</v>
      </c>
    </row>
    <row r="51" s="70" customFormat="1" ht="44.1" customHeight="1" spans="1:8">
      <c r="A51" s="76">
        <f t="shared" si="1"/>
        <v>49</v>
      </c>
      <c r="B51" s="82" t="s">
        <v>93</v>
      </c>
      <c r="C51" s="83" t="s">
        <v>23</v>
      </c>
      <c r="D51" s="78">
        <v>85.8</v>
      </c>
      <c r="E51" s="86"/>
      <c r="F51" s="76"/>
      <c r="G51" s="87" t="s">
        <v>27</v>
      </c>
      <c r="H51" s="87" t="s">
        <v>53</v>
      </c>
    </row>
    <row r="52" s="70" customFormat="1" ht="44.1" customHeight="1" spans="1:8">
      <c r="A52" s="76">
        <f t="shared" si="1"/>
        <v>50</v>
      </c>
      <c r="B52" s="82" t="s">
        <v>94</v>
      </c>
      <c r="C52" s="83" t="s">
        <v>23</v>
      </c>
      <c r="D52" s="78">
        <v>343.2</v>
      </c>
      <c r="E52" s="86"/>
      <c r="F52" s="76"/>
      <c r="G52" s="87" t="s">
        <v>78</v>
      </c>
      <c r="H52" s="87" t="s">
        <v>95</v>
      </c>
    </row>
    <row r="53" s="70" customFormat="1" ht="44.1" customHeight="1" spans="1:8">
      <c r="A53" s="76">
        <f t="shared" si="1"/>
        <v>51</v>
      </c>
      <c r="B53" s="82" t="s">
        <v>96</v>
      </c>
      <c r="C53" s="83" t="s">
        <v>23</v>
      </c>
      <c r="D53" s="78">
        <v>183.7</v>
      </c>
      <c r="E53" s="86"/>
      <c r="F53" s="76"/>
      <c r="G53" s="87" t="s">
        <v>27</v>
      </c>
      <c r="H53" s="87" t="s">
        <v>53</v>
      </c>
    </row>
    <row r="54" s="70" customFormat="1" ht="44.1" customHeight="1" spans="1:8">
      <c r="A54" s="76">
        <f t="shared" si="1"/>
        <v>52</v>
      </c>
      <c r="B54" s="82" t="s">
        <v>97</v>
      </c>
      <c r="C54" s="83" t="s">
        <v>23</v>
      </c>
      <c r="D54" s="78">
        <v>112.2</v>
      </c>
      <c r="E54" s="86"/>
      <c r="F54" s="76"/>
      <c r="G54" s="87" t="s">
        <v>27</v>
      </c>
      <c r="H54" s="87" t="s">
        <v>53</v>
      </c>
    </row>
    <row r="55" s="70" customFormat="1" ht="44.1" customHeight="1" spans="1:8">
      <c r="A55" s="76">
        <f t="shared" si="1"/>
        <v>53</v>
      </c>
      <c r="B55" s="82" t="s">
        <v>98</v>
      </c>
      <c r="C55" s="83" t="s">
        <v>23</v>
      </c>
      <c r="D55" s="78">
        <v>47.3</v>
      </c>
      <c r="E55" s="86"/>
      <c r="F55" s="76"/>
      <c r="G55" s="87" t="s">
        <v>27</v>
      </c>
      <c r="H55" s="87" t="s">
        <v>53</v>
      </c>
    </row>
    <row r="56" s="70" customFormat="1" ht="44.1" customHeight="1" spans="1:8">
      <c r="A56" s="76">
        <f t="shared" si="1"/>
        <v>54</v>
      </c>
      <c r="B56" s="82" t="s">
        <v>99</v>
      </c>
      <c r="C56" s="83" t="s">
        <v>23</v>
      </c>
      <c r="D56" s="78">
        <v>57.2</v>
      </c>
      <c r="E56" s="86"/>
      <c r="F56" s="76"/>
      <c r="G56" s="87" t="s">
        <v>27</v>
      </c>
      <c r="H56" s="87" t="s">
        <v>100</v>
      </c>
    </row>
    <row r="57" s="70" customFormat="1" ht="44.1" customHeight="1" spans="1:8">
      <c r="A57" s="76">
        <f t="shared" si="1"/>
        <v>55</v>
      </c>
      <c r="B57" s="82" t="s">
        <v>101</v>
      </c>
      <c r="C57" s="83" t="s">
        <v>23</v>
      </c>
      <c r="D57" s="78">
        <v>35.2</v>
      </c>
      <c r="E57" s="86"/>
      <c r="F57" s="76"/>
      <c r="G57" s="87" t="s">
        <v>27</v>
      </c>
      <c r="H57" s="87" t="s">
        <v>53</v>
      </c>
    </row>
    <row r="58" s="70" customFormat="1" ht="44.1" customHeight="1" spans="1:8">
      <c r="A58" s="76">
        <f t="shared" si="1"/>
        <v>56</v>
      </c>
      <c r="B58" s="82" t="s">
        <v>102</v>
      </c>
      <c r="C58" s="83" t="s">
        <v>23</v>
      </c>
      <c r="D58" s="78">
        <v>407</v>
      </c>
      <c r="E58" s="86"/>
      <c r="F58" s="76"/>
      <c r="G58" s="87" t="s">
        <v>27</v>
      </c>
      <c r="H58" s="87" t="s">
        <v>53</v>
      </c>
    </row>
    <row r="59" s="70" customFormat="1" ht="44.1" customHeight="1" spans="1:8">
      <c r="A59" s="76">
        <f t="shared" si="1"/>
        <v>57</v>
      </c>
      <c r="B59" s="82" t="s">
        <v>103</v>
      </c>
      <c r="C59" s="83" t="s">
        <v>23</v>
      </c>
      <c r="D59" s="78">
        <v>68.2</v>
      </c>
      <c r="E59" s="86"/>
      <c r="F59" s="76"/>
      <c r="G59" s="87" t="s">
        <v>27</v>
      </c>
      <c r="H59" s="87" t="s">
        <v>53</v>
      </c>
    </row>
    <row r="60" s="70" customFormat="1" ht="44.1" customHeight="1" spans="1:8">
      <c r="A60" s="76">
        <f t="shared" si="1"/>
        <v>58</v>
      </c>
      <c r="B60" s="82" t="s">
        <v>104</v>
      </c>
      <c r="C60" s="83" t="s">
        <v>23</v>
      </c>
      <c r="D60" s="78">
        <v>108.9</v>
      </c>
      <c r="E60" s="86"/>
      <c r="F60" s="76"/>
      <c r="G60" s="87" t="s">
        <v>27</v>
      </c>
      <c r="H60" s="87" t="s">
        <v>53</v>
      </c>
    </row>
    <row r="61" s="70" customFormat="1" ht="44.1" customHeight="1" spans="1:8">
      <c r="A61" s="76">
        <f t="shared" si="1"/>
        <v>59</v>
      </c>
      <c r="B61" s="82" t="s">
        <v>105</v>
      </c>
      <c r="C61" s="83" t="s">
        <v>23</v>
      </c>
      <c r="D61" s="78">
        <v>88</v>
      </c>
      <c r="E61" s="86"/>
      <c r="F61" s="76"/>
      <c r="G61" s="87" t="s">
        <v>27</v>
      </c>
      <c r="H61" s="87" t="s">
        <v>53</v>
      </c>
    </row>
    <row r="62" s="70" customFormat="1" ht="44.1" customHeight="1" spans="1:8">
      <c r="A62" s="76">
        <f t="shared" si="1"/>
        <v>60</v>
      </c>
      <c r="B62" s="82" t="s">
        <v>106</v>
      </c>
      <c r="C62" s="83" t="s">
        <v>23</v>
      </c>
      <c r="D62" s="78">
        <v>35.2</v>
      </c>
      <c r="E62" s="86"/>
      <c r="F62" s="76"/>
      <c r="G62" s="87" t="s">
        <v>27</v>
      </c>
      <c r="H62" s="87" t="s">
        <v>53</v>
      </c>
    </row>
    <row r="63" s="70" customFormat="1" ht="44.1" customHeight="1" spans="1:8">
      <c r="A63" s="76">
        <f t="shared" si="1"/>
        <v>61</v>
      </c>
      <c r="B63" s="82" t="s">
        <v>107</v>
      </c>
      <c r="C63" s="83" t="s">
        <v>23</v>
      </c>
      <c r="D63" s="78">
        <v>320.1</v>
      </c>
      <c r="E63" s="86"/>
      <c r="F63" s="76"/>
      <c r="G63" s="87" t="s">
        <v>27</v>
      </c>
      <c r="H63" s="87" t="s">
        <v>53</v>
      </c>
    </row>
    <row r="64" s="70" customFormat="1" ht="44.1" customHeight="1" spans="1:8">
      <c r="A64" s="76">
        <f t="shared" si="1"/>
        <v>62</v>
      </c>
      <c r="B64" s="82" t="s">
        <v>108</v>
      </c>
      <c r="C64" s="83" t="s">
        <v>23</v>
      </c>
      <c r="D64" s="78">
        <v>168.3</v>
      </c>
      <c r="E64" s="86"/>
      <c r="F64" s="76"/>
      <c r="G64" s="87" t="s">
        <v>27</v>
      </c>
      <c r="H64" s="87" t="s">
        <v>53</v>
      </c>
    </row>
    <row r="65" s="70" customFormat="1" ht="44.1" customHeight="1" spans="1:8">
      <c r="A65" s="76">
        <f t="shared" si="1"/>
        <v>63</v>
      </c>
      <c r="B65" s="82" t="s">
        <v>109</v>
      </c>
      <c r="C65" s="83" t="s">
        <v>23</v>
      </c>
      <c r="D65" s="78">
        <v>151.8</v>
      </c>
      <c r="E65" s="86"/>
      <c r="F65" s="76"/>
      <c r="G65" s="87" t="s">
        <v>27</v>
      </c>
      <c r="H65" s="87" t="s">
        <v>53</v>
      </c>
    </row>
    <row r="66" s="70" customFormat="1" ht="44.1" customHeight="1" spans="1:8">
      <c r="A66" s="76">
        <f t="shared" si="1"/>
        <v>64</v>
      </c>
      <c r="B66" s="82" t="s">
        <v>110</v>
      </c>
      <c r="C66" s="83" t="s">
        <v>23</v>
      </c>
      <c r="D66" s="78">
        <v>173.8</v>
      </c>
      <c r="E66" s="86"/>
      <c r="F66" s="76"/>
      <c r="G66" s="87" t="s">
        <v>27</v>
      </c>
      <c r="H66" s="87" t="s">
        <v>53</v>
      </c>
    </row>
    <row r="67" s="70" customFormat="1" ht="44.1" customHeight="1" spans="1:8">
      <c r="A67" s="76">
        <f t="shared" si="1"/>
        <v>65</v>
      </c>
      <c r="B67" s="89" t="s">
        <v>111</v>
      </c>
      <c r="C67" s="90" t="s">
        <v>23</v>
      </c>
      <c r="D67" s="78">
        <v>5.5</v>
      </c>
      <c r="E67" s="86"/>
      <c r="F67" s="76"/>
      <c r="G67" s="92" t="s">
        <v>27</v>
      </c>
      <c r="H67" s="93" t="s">
        <v>53</v>
      </c>
    </row>
    <row r="68" s="70" customFormat="1" ht="44.1" customHeight="1" spans="1:8">
      <c r="A68" s="76">
        <f t="shared" si="1"/>
        <v>66</v>
      </c>
      <c r="B68" s="82" t="s">
        <v>112</v>
      </c>
      <c r="C68" s="83" t="s">
        <v>23</v>
      </c>
      <c r="D68" s="78">
        <v>11</v>
      </c>
      <c r="E68" s="86"/>
      <c r="F68" s="76"/>
      <c r="G68" s="87" t="s">
        <v>27</v>
      </c>
      <c r="H68" s="87" t="s">
        <v>53</v>
      </c>
    </row>
    <row r="69" s="70" customFormat="1" ht="44.1" customHeight="1" spans="1:8">
      <c r="A69" s="76">
        <f t="shared" si="1"/>
        <v>67</v>
      </c>
      <c r="B69" s="82" t="s">
        <v>113</v>
      </c>
      <c r="C69" s="83" t="s">
        <v>23</v>
      </c>
      <c r="D69" s="78">
        <v>398.2</v>
      </c>
      <c r="E69" s="86"/>
      <c r="F69" s="76"/>
      <c r="G69" s="94" t="s">
        <v>30</v>
      </c>
      <c r="H69" s="87" t="s">
        <v>114</v>
      </c>
    </row>
    <row r="70" s="70" customFormat="1" ht="44.1" customHeight="1" spans="1:8">
      <c r="A70" s="76">
        <f t="shared" ref="A70:A134" si="2">ROW()-2</f>
        <v>68</v>
      </c>
      <c r="B70" s="82" t="s">
        <v>115</v>
      </c>
      <c r="C70" s="83" t="s">
        <v>23</v>
      </c>
      <c r="D70" s="78">
        <v>475.2</v>
      </c>
      <c r="E70" s="86"/>
      <c r="F70" s="76"/>
      <c r="G70" s="95" t="s">
        <v>30</v>
      </c>
      <c r="H70" s="96" t="s">
        <v>114</v>
      </c>
    </row>
    <row r="71" s="70" customFormat="1" ht="44.1" customHeight="1" spans="1:8">
      <c r="A71" s="76">
        <f t="shared" si="2"/>
        <v>69</v>
      </c>
      <c r="B71" s="82" t="s">
        <v>116</v>
      </c>
      <c r="C71" s="83" t="s">
        <v>23</v>
      </c>
      <c r="D71" s="78">
        <v>387.2</v>
      </c>
      <c r="E71" s="86"/>
      <c r="F71" s="76"/>
      <c r="G71" s="95" t="s">
        <v>30</v>
      </c>
      <c r="H71" s="96" t="s">
        <v>31</v>
      </c>
    </row>
    <row r="72" s="70" customFormat="1" ht="44.1" customHeight="1" spans="1:8">
      <c r="A72" s="76">
        <f t="shared" si="2"/>
        <v>70</v>
      </c>
      <c r="B72" s="82" t="s">
        <v>117</v>
      </c>
      <c r="C72" s="83" t="s">
        <v>23</v>
      </c>
      <c r="D72" s="78">
        <v>345.4</v>
      </c>
      <c r="E72" s="86"/>
      <c r="F72" s="76"/>
      <c r="G72" s="97" t="s">
        <v>30</v>
      </c>
      <c r="H72" s="87" t="s">
        <v>114</v>
      </c>
    </row>
    <row r="73" s="70" customFormat="1" ht="44.1" customHeight="1" spans="1:8">
      <c r="A73" s="76">
        <f t="shared" si="2"/>
        <v>71</v>
      </c>
      <c r="B73" s="82" t="s">
        <v>118</v>
      </c>
      <c r="C73" s="83" t="s">
        <v>23</v>
      </c>
      <c r="D73" s="78">
        <v>346.5</v>
      </c>
      <c r="E73" s="86"/>
      <c r="F73" s="76"/>
      <c r="G73" s="87" t="s">
        <v>27</v>
      </c>
      <c r="H73" s="87" t="s">
        <v>119</v>
      </c>
    </row>
    <row r="74" s="70" customFormat="1" ht="44.1" customHeight="1" spans="1:8">
      <c r="A74" s="76">
        <f t="shared" si="2"/>
        <v>72</v>
      </c>
      <c r="B74" s="82" t="s">
        <v>120</v>
      </c>
      <c r="C74" s="83" t="s">
        <v>23</v>
      </c>
      <c r="D74" s="78">
        <v>293.7</v>
      </c>
      <c r="E74" s="86"/>
      <c r="F74" s="76"/>
      <c r="G74" s="87" t="s">
        <v>27</v>
      </c>
      <c r="H74" s="87" t="s">
        <v>100</v>
      </c>
    </row>
    <row r="75" s="70" customFormat="1" ht="44.1" customHeight="1" spans="1:8">
      <c r="A75" s="76">
        <f t="shared" si="2"/>
        <v>73</v>
      </c>
      <c r="B75" s="82" t="s">
        <v>121</v>
      </c>
      <c r="C75" s="83" t="s">
        <v>23</v>
      </c>
      <c r="D75" s="78">
        <v>794.2</v>
      </c>
      <c r="E75" s="86"/>
      <c r="F75" s="76"/>
      <c r="G75" s="87" t="s">
        <v>27</v>
      </c>
      <c r="H75" s="87" t="s">
        <v>53</v>
      </c>
    </row>
    <row r="76" s="70" customFormat="1" ht="44.1" customHeight="1" spans="1:8">
      <c r="A76" s="76">
        <f t="shared" si="2"/>
        <v>74</v>
      </c>
      <c r="B76" s="82" t="s">
        <v>122</v>
      </c>
      <c r="C76" s="83" t="s">
        <v>123</v>
      </c>
      <c r="D76" s="78">
        <v>1425.6</v>
      </c>
      <c r="E76" s="86"/>
      <c r="F76" s="76"/>
      <c r="G76" s="87" t="s">
        <v>124</v>
      </c>
      <c r="H76" s="87" t="s">
        <v>125</v>
      </c>
    </row>
    <row r="77" s="70" customFormat="1" ht="44.1" customHeight="1" spans="1:8">
      <c r="A77" s="76">
        <f t="shared" si="2"/>
        <v>75</v>
      </c>
      <c r="B77" s="82" t="s">
        <v>126</v>
      </c>
      <c r="C77" s="83" t="s">
        <v>23</v>
      </c>
      <c r="D77" s="78">
        <v>89.1</v>
      </c>
      <c r="E77" s="86"/>
      <c r="F77" s="76"/>
      <c r="G77" s="87" t="s">
        <v>27</v>
      </c>
      <c r="H77" s="87" t="s">
        <v>53</v>
      </c>
    </row>
    <row r="78" s="70" customFormat="1" ht="44.1" customHeight="1" spans="1:8">
      <c r="A78" s="76">
        <f t="shared" si="2"/>
        <v>76</v>
      </c>
      <c r="B78" s="82" t="s">
        <v>127</v>
      </c>
      <c r="C78" s="83" t="s">
        <v>23</v>
      </c>
      <c r="D78" s="78">
        <v>16.5</v>
      </c>
      <c r="E78" s="86"/>
      <c r="F78" s="76"/>
      <c r="G78" s="87" t="s">
        <v>27</v>
      </c>
      <c r="H78" s="87" t="s">
        <v>53</v>
      </c>
    </row>
    <row r="79" s="70" customFormat="1" ht="44.1" customHeight="1" spans="1:8">
      <c r="A79" s="76">
        <f t="shared" si="2"/>
        <v>77</v>
      </c>
      <c r="B79" s="82" t="s">
        <v>128</v>
      </c>
      <c r="C79" s="90" t="s">
        <v>23</v>
      </c>
      <c r="D79" s="78">
        <v>22</v>
      </c>
      <c r="E79" s="86"/>
      <c r="F79" s="76"/>
      <c r="G79" s="87" t="s">
        <v>27</v>
      </c>
      <c r="H79" s="95" t="s">
        <v>129</v>
      </c>
    </row>
    <row r="80" s="70" customFormat="1" ht="44.1" customHeight="1" spans="1:8">
      <c r="A80" s="76">
        <f t="shared" si="2"/>
        <v>78</v>
      </c>
      <c r="B80" s="82" t="s">
        <v>130</v>
      </c>
      <c r="C80" s="83" t="s">
        <v>23</v>
      </c>
      <c r="D80" s="78">
        <v>134.2</v>
      </c>
      <c r="E80" s="86"/>
      <c r="F80" s="76"/>
      <c r="G80" s="87" t="s">
        <v>27</v>
      </c>
      <c r="H80" s="87" t="s">
        <v>53</v>
      </c>
    </row>
    <row r="81" s="70" customFormat="1" ht="44.1" customHeight="1" spans="1:8">
      <c r="A81" s="76">
        <f t="shared" si="2"/>
        <v>79</v>
      </c>
      <c r="B81" s="82" t="s">
        <v>131</v>
      </c>
      <c r="C81" s="83" t="s">
        <v>23</v>
      </c>
      <c r="D81" s="78">
        <v>126.5</v>
      </c>
      <c r="E81" s="86"/>
      <c r="F81" s="76"/>
      <c r="G81" s="87" t="s">
        <v>27</v>
      </c>
      <c r="H81" s="87" t="s">
        <v>53</v>
      </c>
    </row>
    <row r="82" s="70" customFormat="1" ht="44.1" customHeight="1" spans="1:8">
      <c r="A82" s="76">
        <f t="shared" si="2"/>
        <v>80</v>
      </c>
      <c r="B82" s="82" t="s">
        <v>132</v>
      </c>
      <c r="C82" s="83" t="s">
        <v>23</v>
      </c>
      <c r="D82" s="78">
        <v>154</v>
      </c>
      <c r="E82" s="86"/>
      <c r="F82" s="76"/>
      <c r="G82" s="87" t="s">
        <v>78</v>
      </c>
      <c r="H82" s="87" t="s">
        <v>133</v>
      </c>
    </row>
    <row r="83" s="70" customFormat="1" ht="44.1" customHeight="1" spans="1:8">
      <c r="A83" s="76">
        <f t="shared" si="2"/>
        <v>81</v>
      </c>
      <c r="B83" s="82" t="s">
        <v>134</v>
      </c>
      <c r="C83" s="83" t="s">
        <v>23</v>
      </c>
      <c r="D83" s="78">
        <v>11</v>
      </c>
      <c r="E83" s="86"/>
      <c r="F83" s="76"/>
      <c r="G83" s="87" t="s">
        <v>27</v>
      </c>
      <c r="H83" s="87" t="s">
        <v>100</v>
      </c>
    </row>
    <row r="84" s="70" customFormat="1" ht="44.1" customHeight="1" spans="1:8">
      <c r="A84" s="76">
        <f t="shared" si="2"/>
        <v>82</v>
      </c>
      <c r="B84" s="82" t="s">
        <v>135</v>
      </c>
      <c r="C84" s="83" t="s">
        <v>23</v>
      </c>
      <c r="D84" s="78">
        <v>33</v>
      </c>
      <c r="E84" s="86"/>
      <c r="F84" s="76"/>
      <c r="G84" s="87" t="s">
        <v>27</v>
      </c>
      <c r="H84" s="87" t="s">
        <v>100</v>
      </c>
    </row>
    <row r="85" s="70" customFormat="1" ht="44.1" customHeight="1" spans="1:8">
      <c r="A85" s="76">
        <f t="shared" si="2"/>
        <v>83</v>
      </c>
      <c r="B85" s="82" t="s">
        <v>136</v>
      </c>
      <c r="C85" s="83" t="s">
        <v>23</v>
      </c>
      <c r="D85" s="78">
        <v>79.2</v>
      </c>
      <c r="E85" s="86"/>
      <c r="F85" s="76"/>
      <c r="G85" s="87" t="s">
        <v>27</v>
      </c>
      <c r="H85" s="87" t="s">
        <v>100</v>
      </c>
    </row>
    <row r="86" s="70" customFormat="1" ht="44.1" customHeight="1" spans="1:8">
      <c r="A86" s="76">
        <f t="shared" si="2"/>
        <v>84</v>
      </c>
      <c r="B86" s="82" t="s">
        <v>137</v>
      </c>
      <c r="C86" s="83" t="s">
        <v>23</v>
      </c>
      <c r="D86" s="78">
        <v>154</v>
      </c>
      <c r="E86" s="86"/>
      <c r="F86" s="76"/>
      <c r="G86" s="87" t="s">
        <v>27</v>
      </c>
      <c r="H86" s="87" t="s">
        <v>53</v>
      </c>
    </row>
    <row r="87" s="70" customFormat="1" ht="44.1" customHeight="1" spans="1:8">
      <c r="A87" s="76">
        <f t="shared" si="2"/>
        <v>85</v>
      </c>
      <c r="B87" s="82" t="s">
        <v>138</v>
      </c>
      <c r="C87" s="83" t="s">
        <v>23</v>
      </c>
      <c r="D87" s="78">
        <v>78.1</v>
      </c>
      <c r="E87" s="86"/>
      <c r="F87" s="76"/>
      <c r="G87" s="87" t="s">
        <v>27</v>
      </c>
      <c r="H87" s="87" t="s">
        <v>53</v>
      </c>
    </row>
    <row r="88" s="70" customFormat="1" ht="44.1" customHeight="1" spans="1:8">
      <c r="A88" s="76">
        <f t="shared" si="2"/>
        <v>86</v>
      </c>
      <c r="B88" s="82" t="s">
        <v>139</v>
      </c>
      <c r="C88" s="83" t="s">
        <v>23</v>
      </c>
      <c r="D88" s="78">
        <v>5.5</v>
      </c>
      <c r="E88" s="86"/>
      <c r="F88" s="76"/>
      <c r="G88" s="87" t="s">
        <v>27</v>
      </c>
      <c r="H88" s="87" t="s">
        <v>53</v>
      </c>
    </row>
    <row r="89" s="70" customFormat="1" ht="44.1" customHeight="1" spans="1:8">
      <c r="A89" s="76">
        <f t="shared" si="2"/>
        <v>87</v>
      </c>
      <c r="B89" s="82" t="s">
        <v>140</v>
      </c>
      <c r="C89" s="83" t="s">
        <v>23</v>
      </c>
      <c r="D89" s="78">
        <v>46.2</v>
      </c>
      <c r="E89" s="86"/>
      <c r="F89" s="76"/>
      <c r="G89" s="87" t="s">
        <v>27</v>
      </c>
      <c r="H89" s="87" t="s">
        <v>53</v>
      </c>
    </row>
    <row r="90" s="70" customFormat="1" ht="44.1" customHeight="1" spans="1:8">
      <c r="A90" s="76">
        <f t="shared" si="2"/>
        <v>88</v>
      </c>
      <c r="B90" s="82" t="s">
        <v>141</v>
      </c>
      <c r="C90" s="83" t="s">
        <v>23</v>
      </c>
      <c r="D90" s="78">
        <v>11</v>
      </c>
      <c r="E90" s="86"/>
      <c r="F90" s="76"/>
      <c r="G90" s="87" t="s">
        <v>142</v>
      </c>
      <c r="H90" s="87" t="s">
        <v>143</v>
      </c>
    </row>
    <row r="91" s="70" customFormat="1" ht="44.1" customHeight="1" spans="1:8">
      <c r="A91" s="76">
        <f t="shared" si="2"/>
        <v>89</v>
      </c>
      <c r="B91" s="82" t="s">
        <v>144</v>
      </c>
      <c r="C91" s="83" t="s">
        <v>23</v>
      </c>
      <c r="D91" s="78">
        <v>11</v>
      </c>
      <c r="E91" s="86"/>
      <c r="F91" s="76"/>
      <c r="G91" s="87" t="s">
        <v>142</v>
      </c>
      <c r="H91" s="87" t="s">
        <v>143</v>
      </c>
    </row>
    <row r="92" s="70" customFormat="1" ht="44.1" customHeight="1" spans="1:8">
      <c r="A92" s="76">
        <f t="shared" si="2"/>
        <v>90</v>
      </c>
      <c r="B92" s="82" t="s">
        <v>145</v>
      </c>
      <c r="C92" s="83" t="s">
        <v>23</v>
      </c>
      <c r="D92" s="78">
        <v>22</v>
      </c>
      <c r="E92" s="86"/>
      <c r="F92" s="76"/>
      <c r="G92" s="87" t="s">
        <v>142</v>
      </c>
      <c r="H92" s="87" t="s">
        <v>143</v>
      </c>
    </row>
    <row r="93" s="70" customFormat="1" ht="44.1" customHeight="1" spans="1:8">
      <c r="A93" s="76">
        <f t="shared" si="2"/>
        <v>91</v>
      </c>
      <c r="B93" s="82" t="s">
        <v>146</v>
      </c>
      <c r="C93" s="83" t="s">
        <v>23</v>
      </c>
      <c r="D93" s="78">
        <v>59.4</v>
      </c>
      <c r="E93" s="86"/>
      <c r="F93" s="76"/>
      <c r="G93" s="87" t="s">
        <v>27</v>
      </c>
      <c r="H93" s="87" t="s">
        <v>100</v>
      </c>
    </row>
    <row r="94" s="70" customFormat="1" ht="44.1" customHeight="1" spans="1:8">
      <c r="A94" s="76">
        <f t="shared" si="2"/>
        <v>92</v>
      </c>
      <c r="B94" s="82" t="s">
        <v>147</v>
      </c>
      <c r="C94" s="83" t="s">
        <v>23</v>
      </c>
      <c r="D94" s="78">
        <v>578.6</v>
      </c>
      <c r="E94" s="86"/>
      <c r="F94" s="76"/>
      <c r="G94" s="87" t="s">
        <v>30</v>
      </c>
      <c r="H94" s="87" t="s">
        <v>148</v>
      </c>
    </row>
    <row r="95" s="70" customFormat="1" ht="44.1" customHeight="1" spans="1:8">
      <c r="A95" s="76">
        <f t="shared" si="2"/>
        <v>93</v>
      </c>
      <c r="B95" s="82" t="s">
        <v>149</v>
      </c>
      <c r="C95" s="83" t="s">
        <v>23</v>
      </c>
      <c r="D95" s="78">
        <v>11</v>
      </c>
      <c r="E95" s="86"/>
      <c r="F95" s="76"/>
      <c r="G95" s="87" t="s">
        <v>27</v>
      </c>
      <c r="H95" s="87" t="s">
        <v>53</v>
      </c>
    </row>
    <row r="96" s="70" customFormat="1" ht="44.1" customHeight="1" spans="1:8">
      <c r="A96" s="76">
        <f t="shared" si="2"/>
        <v>94</v>
      </c>
      <c r="B96" s="82" t="s">
        <v>150</v>
      </c>
      <c r="C96" s="83" t="s">
        <v>23</v>
      </c>
      <c r="D96" s="78">
        <v>148.5</v>
      </c>
      <c r="E96" s="86"/>
      <c r="F96" s="76"/>
      <c r="G96" s="87" t="s">
        <v>27</v>
      </c>
      <c r="H96" s="87" t="s">
        <v>53</v>
      </c>
    </row>
    <row r="97" s="70" customFormat="1" ht="44.1" customHeight="1" spans="1:8">
      <c r="A97" s="76">
        <f t="shared" si="2"/>
        <v>95</v>
      </c>
      <c r="B97" s="82" t="s">
        <v>151</v>
      </c>
      <c r="C97" s="83" t="s">
        <v>23</v>
      </c>
      <c r="D97" s="78">
        <v>22</v>
      </c>
      <c r="E97" s="86"/>
      <c r="F97" s="76"/>
      <c r="G97" s="87" t="s">
        <v>27</v>
      </c>
      <c r="H97" s="87" t="s">
        <v>152</v>
      </c>
    </row>
    <row r="98" s="70" customFormat="1" ht="44.1" customHeight="1" spans="1:8">
      <c r="A98" s="76">
        <f t="shared" si="2"/>
        <v>96</v>
      </c>
      <c r="B98" s="82" t="s">
        <v>153</v>
      </c>
      <c r="C98" s="83" t="s">
        <v>23</v>
      </c>
      <c r="D98" s="78">
        <v>22</v>
      </c>
      <c r="E98" s="86"/>
      <c r="F98" s="76"/>
      <c r="G98" s="87" t="s">
        <v>27</v>
      </c>
      <c r="H98" s="87" t="s">
        <v>100</v>
      </c>
    </row>
    <row r="99" s="70" customFormat="1" ht="44.1" customHeight="1" spans="1:8">
      <c r="A99" s="76">
        <f t="shared" si="2"/>
        <v>97</v>
      </c>
      <c r="B99" s="82" t="s">
        <v>154</v>
      </c>
      <c r="C99" s="90" t="s">
        <v>23</v>
      </c>
      <c r="D99" s="78">
        <v>78.1</v>
      </c>
      <c r="E99" s="86"/>
      <c r="F99" s="76"/>
      <c r="G99" s="87" t="s">
        <v>33</v>
      </c>
      <c r="H99" s="87" t="s">
        <v>155</v>
      </c>
    </row>
    <row r="100" s="70" customFormat="1" ht="44.1" customHeight="1" spans="1:8">
      <c r="A100" s="76">
        <f t="shared" si="2"/>
        <v>98</v>
      </c>
      <c r="B100" s="82" t="s">
        <v>156</v>
      </c>
      <c r="C100" s="83" t="s">
        <v>23</v>
      </c>
      <c r="D100" s="78">
        <v>5.5</v>
      </c>
      <c r="E100" s="86"/>
      <c r="F100" s="76"/>
      <c r="G100" s="87" t="s">
        <v>27</v>
      </c>
      <c r="H100" s="87" t="s">
        <v>100</v>
      </c>
    </row>
    <row r="101" s="70" customFormat="1" ht="44.1" customHeight="1" spans="1:8">
      <c r="A101" s="76">
        <f t="shared" si="2"/>
        <v>99</v>
      </c>
      <c r="B101" s="82" t="s">
        <v>157</v>
      </c>
      <c r="C101" s="83" t="s">
        <v>23</v>
      </c>
      <c r="D101" s="78">
        <v>147.4</v>
      </c>
      <c r="E101" s="86"/>
      <c r="F101" s="76"/>
      <c r="G101" s="87" t="s">
        <v>27</v>
      </c>
      <c r="H101" s="87" t="s">
        <v>53</v>
      </c>
    </row>
    <row r="102" s="70" customFormat="1" ht="44.1" customHeight="1" spans="1:8">
      <c r="A102" s="76">
        <f t="shared" si="2"/>
        <v>100</v>
      </c>
      <c r="B102" s="82" t="s">
        <v>158</v>
      </c>
      <c r="C102" s="90" t="s">
        <v>23</v>
      </c>
      <c r="D102" s="78">
        <v>27.5</v>
      </c>
      <c r="E102" s="86"/>
      <c r="F102" s="76"/>
      <c r="G102" s="87" t="s">
        <v>27</v>
      </c>
      <c r="H102" s="95" t="s">
        <v>129</v>
      </c>
    </row>
    <row r="103" s="70" customFormat="1" ht="44.1" customHeight="1" spans="1:8">
      <c r="A103" s="76">
        <f t="shared" si="2"/>
        <v>101</v>
      </c>
      <c r="B103" s="82" t="s">
        <v>159</v>
      </c>
      <c r="C103" s="83" t="s">
        <v>23</v>
      </c>
      <c r="D103" s="78">
        <v>73.7</v>
      </c>
      <c r="E103" s="86"/>
      <c r="F103" s="76"/>
      <c r="G103" s="87" t="s">
        <v>27</v>
      </c>
      <c r="H103" s="87" t="s">
        <v>53</v>
      </c>
    </row>
    <row r="104" s="70" customFormat="1" ht="44.1" customHeight="1" spans="1:8">
      <c r="A104" s="76">
        <f t="shared" si="2"/>
        <v>102</v>
      </c>
      <c r="B104" s="82" t="s">
        <v>160</v>
      </c>
      <c r="C104" s="83" t="s">
        <v>23</v>
      </c>
      <c r="D104" s="78">
        <v>75.9</v>
      </c>
      <c r="E104" s="86"/>
      <c r="F104" s="76"/>
      <c r="G104" s="87" t="s">
        <v>27</v>
      </c>
      <c r="H104" s="87" t="s">
        <v>53</v>
      </c>
    </row>
    <row r="105" s="70" customFormat="1" ht="44.1" customHeight="1" spans="1:8">
      <c r="A105" s="76">
        <f t="shared" si="2"/>
        <v>103</v>
      </c>
      <c r="B105" s="82" t="s">
        <v>161</v>
      </c>
      <c r="C105" s="83" t="s">
        <v>23</v>
      </c>
      <c r="D105" s="78">
        <v>28.6</v>
      </c>
      <c r="E105" s="86"/>
      <c r="F105" s="76"/>
      <c r="G105" s="87" t="s">
        <v>27</v>
      </c>
      <c r="H105" s="87" t="s">
        <v>53</v>
      </c>
    </row>
    <row r="106" s="70" customFormat="1" ht="44.1" customHeight="1" spans="1:8">
      <c r="A106" s="76">
        <f t="shared" si="2"/>
        <v>104</v>
      </c>
      <c r="B106" s="82" t="s">
        <v>162</v>
      </c>
      <c r="C106" s="83" t="s">
        <v>23</v>
      </c>
      <c r="D106" s="78">
        <v>5.5</v>
      </c>
      <c r="E106" s="86"/>
      <c r="F106" s="76"/>
      <c r="G106" s="87" t="s">
        <v>27</v>
      </c>
      <c r="H106" s="87" t="s">
        <v>100</v>
      </c>
    </row>
    <row r="107" s="70" customFormat="1" ht="44.1" customHeight="1" spans="1:8">
      <c r="A107" s="76">
        <f t="shared" si="2"/>
        <v>105</v>
      </c>
      <c r="B107" s="82" t="s">
        <v>163</v>
      </c>
      <c r="C107" s="83" t="s">
        <v>23</v>
      </c>
      <c r="D107" s="78">
        <v>93.5</v>
      </c>
      <c r="E107" s="86"/>
      <c r="F107" s="76"/>
      <c r="G107" s="87" t="s">
        <v>27</v>
      </c>
      <c r="H107" s="87" t="s">
        <v>53</v>
      </c>
    </row>
    <row r="108" s="70" customFormat="1" ht="44.1" customHeight="1" spans="1:8">
      <c r="A108" s="76">
        <f t="shared" si="2"/>
        <v>106</v>
      </c>
      <c r="B108" s="82" t="s">
        <v>164</v>
      </c>
      <c r="C108" s="83" t="s">
        <v>23</v>
      </c>
      <c r="D108" s="78">
        <v>58.3</v>
      </c>
      <c r="E108" s="86"/>
      <c r="F108" s="76"/>
      <c r="G108" s="87" t="s">
        <v>27</v>
      </c>
      <c r="H108" s="87" t="s">
        <v>100</v>
      </c>
    </row>
    <row r="109" s="70" customFormat="1" ht="44.1" customHeight="1" spans="1:8">
      <c r="A109" s="76">
        <f t="shared" si="2"/>
        <v>107</v>
      </c>
      <c r="B109" s="82" t="s">
        <v>165</v>
      </c>
      <c r="C109" s="83" t="s">
        <v>23</v>
      </c>
      <c r="D109" s="78">
        <v>16.5</v>
      </c>
      <c r="E109" s="86"/>
      <c r="F109" s="76"/>
      <c r="G109" s="87" t="s">
        <v>27</v>
      </c>
      <c r="H109" s="87" t="s">
        <v>100</v>
      </c>
    </row>
    <row r="110" s="70" customFormat="1" ht="44.1" customHeight="1" spans="1:8">
      <c r="A110" s="76">
        <f t="shared" si="2"/>
        <v>108</v>
      </c>
      <c r="B110" s="82" t="s">
        <v>166</v>
      </c>
      <c r="C110" s="90" t="s">
        <v>23</v>
      </c>
      <c r="D110" s="78">
        <v>88</v>
      </c>
      <c r="E110" s="86"/>
      <c r="F110" s="76"/>
      <c r="G110" s="87" t="s">
        <v>27</v>
      </c>
      <c r="H110" s="95" t="s">
        <v>129</v>
      </c>
    </row>
    <row r="111" s="70" customFormat="1" ht="44.1" customHeight="1" spans="1:8">
      <c r="A111" s="76">
        <f t="shared" si="2"/>
        <v>109</v>
      </c>
      <c r="B111" s="82" t="s">
        <v>167</v>
      </c>
      <c r="C111" s="83" t="s">
        <v>23</v>
      </c>
      <c r="D111" s="78">
        <v>11</v>
      </c>
      <c r="E111" s="86"/>
      <c r="F111" s="76"/>
      <c r="G111" s="87" t="s">
        <v>27</v>
      </c>
      <c r="H111" s="87" t="s">
        <v>100</v>
      </c>
    </row>
    <row r="112" s="70" customFormat="1" ht="44.1" customHeight="1" spans="1:8">
      <c r="A112" s="76">
        <f t="shared" si="2"/>
        <v>110</v>
      </c>
      <c r="B112" s="82" t="s">
        <v>168</v>
      </c>
      <c r="C112" s="90" t="s">
        <v>23</v>
      </c>
      <c r="D112" s="78">
        <v>396</v>
      </c>
      <c r="E112" s="86"/>
      <c r="F112" s="76"/>
      <c r="G112" s="94" t="s">
        <v>27</v>
      </c>
      <c r="H112" s="94" t="s">
        <v>53</v>
      </c>
    </row>
    <row r="113" s="70" customFormat="1" ht="44.1" customHeight="1" spans="1:8">
      <c r="A113" s="76">
        <f t="shared" si="2"/>
        <v>111</v>
      </c>
      <c r="B113" s="83" t="s">
        <v>169</v>
      </c>
      <c r="C113" s="90" t="s">
        <v>23</v>
      </c>
      <c r="D113" s="78">
        <v>44</v>
      </c>
      <c r="E113" s="86"/>
      <c r="F113" s="76"/>
      <c r="G113" s="95" t="s">
        <v>27</v>
      </c>
      <c r="H113" s="95" t="s">
        <v>53</v>
      </c>
    </row>
    <row r="114" s="70" customFormat="1" ht="44.1" customHeight="1" spans="1:8">
      <c r="A114" s="76">
        <f t="shared" si="2"/>
        <v>112</v>
      </c>
      <c r="B114" s="82" t="s">
        <v>170</v>
      </c>
      <c r="C114" s="90" t="s">
        <v>23</v>
      </c>
      <c r="D114" s="78">
        <v>62.7</v>
      </c>
      <c r="E114" s="86"/>
      <c r="F114" s="76"/>
      <c r="G114" s="98" t="s">
        <v>27</v>
      </c>
      <c r="H114" s="98" t="s">
        <v>100</v>
      </c>
    </row>
    <row r="115" s="70" customFormat="1" ht="44.1" customHeight="1" spans="1:8">
      <c r="A115" s="76">
        <f t="shared" si="2"/>
        <v>113</v>
      </c>
      <c r="B115" s="83" t="s">
        <v>171</v>
      </c>
      <c r="C115" s="90" t="s">
        <v>23</v>
      </c>
      <c r="D115" s="78">
        <v>220</v>
      </c>
      <c r="E115" s="86"/>
      <c r="F115" s="76"/>
      <c r="G115" s="99" t="s">
        <v>172</v>
      </c>
      <c r="H115" s="99" t="s">
        <v>173</v>
      </c>
    </row>
    <row r="116" s="70" customFormat="1" ht="44.1" customHeight="1" spans="1:8">
      <c r="A116" s="76">
        <f t="shared" si="2"/>
        <v>114</v>
      </c>
      <c r="B116" s="82" t="s">
        <v>174</v>
      </c>
      <c r="C116" s="90" t="s">
        <v>23</v>
      </c>
      <c r="D116" s="78">
        <v>89.1</v>
      </c>
      <c r="E116" s="86"/>
      <c r="F116" s="76"/>
      <c r="G116" s="98" t="s">
        <v>27</v>
      </c>
      <c r="H116" s="98" t="s">
        <v>100</v>
      </c>
    </row>
    <row r="117" s="70" customFormat="1" ht="44.1" customHeight="1" spans="1:8">
      <c r="A117" s="76">
        <f t="shared" si="2"/>
        <v>115</v>
      </c>
      <c r="B117" s="82" t="s">
        <v>175</v>
      </c>
      <c r="C117" s="90" t="s">
        <v>23</v>
      </c>
      <c r="D117" s="78">
        <v>37.4</v>
      </c>
      <c r="E117" s="86"/>
      <c r="F117" s="76"/>
      <c r="G117" s="98" t="s">
        <v>27</v>
      </c>
      <c r="H117" s="98" t="s">
        <v>100</v>
      </c>
    </row>
    <row r="118" s="70" customFormat="1" ht="44.1" customHeight="1" spans="1:8">
      <c r="A118" s="76">
        <f t="shared" si="2"/>
        <v>116</v>
      </c>
      <c r="B118" s="83" t="s">
        <v>176</v>
      </c>
      <c r="C118" s="90" t="s">
        <v>23</v>
      </c>
      <c r="D118" s="78">
        <v>264</v>
      </c>
      <c r="E118" s="86"/>
      <c r="F118" s="76"/>
      <c r="G118" s="92" t="s">
        <v>27</v>
      </c>
      <c r="H118" s="92" t="s">
        <v>129</v>
      </c>
    </row>
    <row r="119" s="70" customFormat="1" ht="44.1" customHeight="1" spans="1:8">
      <c r="A119" s="76">
        <f t="shared" si="2"/>
        <v>117</v>
      </c>
      <c r="B119" s="83" t="s">
        <v>177</v>
      </c>
      <c r="C119" s="90" t="s">
        <v>23</v>
      </c>
      <c r="D119" s="78">
        <v>11</v>
      </c>
      <c r="E119" s="86"/>
      <c r="F119" s="76"/>
      <c r="G119" s="95" t="s">
        <v>27</v>
      </c>
      <c r="H119" s="96" t="s">
        <v>53</v>
      </c>
    </row>
    <row r="120" s="70" customFormat="1" ht="44.1" customHeight="1" spans="1:8">
      <c r="A120" s="76">
        <f t="shared" si="2"/>
        <v>118</v>
      </c>
      <c r="B120" s="91" t="s">
        <v>178</v>
      </c>
      <c r="C120" s="90" t="s">
        <v>23</v>
      </c>
      <c r="D120" s="78">
        <v>192.5</v>
      </c>
      <c r="E120" s="86"/>
      <c r="F120" s="76"/>
      <c r="G120" s="98" t="s">
        <v>27</v>
      </c>
      <c r="H120" s="98" t="s">
        <v>179</v>
      </c>
    </row>
    <row r="121" s="70" customFormat="1" ht="44.1" customHeight="1" spans="1:8">
      <c r="A121" s="76">
        <f t="shared" si="2"/>
        <v>119</v>
      </c>
      <c r="B121" s="91" t="s">
        <v>180</v>
      </c>
      <c r="C121" s="90" t="s">
        <v>23</v>
      </c>
      <c r="D121" s="78">
        <v>179.3</v>
      </c>
      <c r="E121" s="86"/>
      <c r="F121" s="76"/>
      <c r="G121" s="98" t="s">
        <v>27</v>
      </c>
      <c r="H121" s="98" t="s">
        <v>181</v>
      </c>
    </row>
    <row r="122" s="70" customFormat="1" ht="44.1" customHeight="1" spans="1:8">
      <c r="A122" s="76">
        <f t="shared" si="2"/>
        <v>120</v>
      </c>
      <c r="B122" s="82" t="s">
        <v>182</v>
      </c>
      <c r="C122" s="90" t="s">
        <v>23</v>
      </c>
      <c r="D122" s="78">
        <v>5.5</v>
      </c>
      <c r="E122" s="86"/>
      <c r="F122" s="76"/>
      <c r="G122" s="98" t="s">
        <v>33</v>
      </c>
      <c r="H122" s="95" t="s">
        <v>183</v>
      </c>
    </row>
    <row r="123" s="70" customFormat="1" ht="44.1" customHeight="1" spans="1:8">
      <c r="A123" s="76">
        <f t="shared" si="2"/>
        <v>121</v>
      </c>
      <c r="B123" s="91" t="s">
        <v>184</v>
      </c>
      <c r="C123" s="90" t="s">
        <v>23</v>
      </c>
      <c r="D123" s="78">
        <v>16.5</v>
      </c>
      <c r="E123" s="86"/>
      <c r="F123" s="76"/>
      <c r="G123" s="98" t="s">
        <v>33</v>
      </c>
      <c r="H123" s="95" t="s">
        <v>185</v>
      </c>
    </row>
    <row r="124" s="70" customFormat="1" ht="44.1" customHeight="1" spans="1:8">
      <c r="A124" s="76">
        <f t="shared" si="2"/>
        <v>122</v>
      </c>
      <c r="B124" s="91" t="s">
        <v>186</v>
      </c>
      <c r="C124" s="90" t="s">
        <v>23</v>
      </c>
      <c r="D124" s="78">
        <v>16.5</v>
      </c>
      <c r="E124" s="86"/>
      <c r="F124" s="76"/>
      <c r="G124" s="98" t="s">
        <v>33</v>
      </c>
      <c r="H124" s="95" t="s">
        <v>185</v>
      </c>
    </row>
    <row r="125" s="70" customFormat="1" ht="44.1" customHeight="1" spans="1:8">
      <c r="A125" s="76">
        <f t="shared" si="2"/>
        <v>123</v>
      </c>
      <c r="B125" s="89" t="s">
        <v>187</v>
      </c>
      <c r="C125" s="90" t="s">
        <v>23</v>
      </c>
      <c r="D125" s="78">
        <v>16.5</v>
      </c>
      <c r="E125" s="86"/>
      <c r="F125" s="76"/>
      <c r="G125" s="92" t="s">
        <v>27</v>
      </c>
      <c r="H125" s="93" t="s">
        <v>53</v>
      </c>
    </row>
    <row r="126" s="70" customFormat="1" ht="44.1" customHeight="1" spans="1:8">
      <c r="A126" s="76">
        <f t="shared" si="2"/>
        <v>124</v>
      </c>
      <c r="B126" s="89" t="s">
        <v>188</v>
      </c>
      <c r="C126" s="90" t="s">
        <v>123</v>
      </c>
      <c r="D126" s="78">
        <v>183150</v>
      </c>
      <c r="E126" s="86"/>
      <c r="F126" s="76"/>
      <c r="G126" s="92" t="s">
        <v>189</v>
      </c>
      <c r="H126" s="92" t="s">
        <v>190</v>
      </c>
    </row>
    <row r="127" s="70" customFormat="1" ht="44.1" customHeight="1" spans="1:8">
      <c r="A127" s="76">
        <f t="shared" si="2"/>
        <v>125</v>
      </c>
      <c r="B127" s="91" t="s">
        <v>191</v>
      </c>
      <c r="C127" s="90" t="s">
        <v>23</v>
      </c>
      <c r="D127" s="78">
        <v>33</v>
      </c>
      <c r="E127" s="86"/>
      <c r="F127" s="76"/>
      <c r="G127" s="98" t="s">
        <v>33</v>
      </c>
      <c r="H127" s="98" t="s">
        <v>155</v>
      </c>
    </row>
    <row r="128" s="70" customFormat="1" ht="44.1" customHeight="1" spans="1:8">
      <c r="A128" s="76">
        <f t="shared" si="2"/>
        <v>126</v>
      </c>
      <c r="B128" s="82" t="s">
        <v>192</v>
      </c>
      <c r="C128" s="90" t="s">
        <v>23</v>
      </c>
      <c r="D128" s="78">
        <v>127.6</v>
      </c>
      <c r="E128" s="86"/>
      <c r="F128" s="76"/>
      <c r="G128" s="98" t="s">
        <v>33</v>
      </c>
      <c r="H128" s="98" t="s">
        <v>155</v>
      </c>
    </row>
    <row r="129" s="70" customFormat="1" ht="44.1" customHeight="1" spans="1:8">
      <c r="A129" s="76">
        <f t="shared" si="2"/>
        <v>127</v>
      </c>
      <c r="B129" s="83" t="s">
        <v>193</v>
      </c>
      <c r="C129" s="90" t="s">
        <v>23</v>
      </c>
      <c r="D129" s="78">
        <v>24.2</v>
      </c>
      <c r="E129" s="86"/>
      <c r="F129" s="76"/>
      <c r="G129" s="87" t="s">
        <v>27</v>
      </c>
      <c r="H129" s="95" t="s">
        <v>129</v>
      </c>
    </row>
    <row r="130" s="70" customFormat="1" ht="44.1" customHeight="1" spans="1:8">
      <c r="A130" s="76">
        <f t="shared" si="2"/>
        <v>128</v>
      </c>
      <c r="B130" s="83" t="s">
        <v>194</v>
      </c>
      <c r="C130" s="90" t="s">
        <v>23</v>
      </c>
      <c r="D130" s="78">
        <v>61.6</v>
      </c>
      <c r="E130" s="86"/>
      <c r="F130" s="76"/>
      <c r="G130" s="87" t="s">
        <v>27</v>
      </c>
      <c r="H130" s="95" t="s">
        <v>129</v>
      </c>
    </row>
    <row r="131" s="70" customFormat="1" ht="44.1" customHeight="1" spans="1:8">
      <c r="A131" s="76">
        <f t="shared" si="2"/>
        <v>129</v>
      </c>
      <c r="B131" s="82" t="s">
        <v>195</v>
      </c>
      <c r="C131" s="90" t="s">
        <v>23</v>
      </c>
      <c r="D131" s="78">
        <v>91.3</v>
      </c>
      <c r="E131" s="86"/>
      <c r="F131" s="76"/>
      <c r="G131" s="87" t="s">
        <v>27</v>
      </c>
      <c r="H131" s="95" t="s">
        <v>129</v>
      </c>
    </row>
    <row r="132" s="70" customFormat="1" ht="44.1" customHeight="1" spans="1:8">
      <c r="A132" s="76">
        <f t="shared" si="2"/>
        <v>130</v>
      </c>
      <c r="B132" s="89" t="s">
        <v>196</v>
      </c>
      <c r="C132" s="90" t="s">
        <v>23</v>
      </c>
      <c r="D132" s="78">
        <v>11</v>
      </c>
      <c r="E132" s="86"/>
      <c r="F132" s="76"/>
      <c r="G132" s="95" t="s">
        <v>27</v>
      </c>
      <c r="H132" s="96" t="s">
        <v>53</v>
      </c>
    </row>
    <row r="133" s="70" customFormat="1" ht="44.1" customHeight="1" spans="1:8">
      <c r="A133" s="76">
        <f t="shared" si="2"/>
        <v>131</v>
      </c>
      <c r="B133" s="82" t="s">
        <v>197</v>
      </c>
      <c r="C133" s="90" t="s">
        <v>23</v>
      </c>
      <c r="D133" s="78">
        <v>22</v>
      </c>
      <c r="E133" s="86"/>
      <c r="F133" s="76"/>
      <c r="G133" s="87" t="s">
        <v>27</v>
      </c>
      <c r="H133" s="95" t="s">
        <v>129</v>
      </c>
    </row>
    <row r="134" s="70" customFormat="1" ht="44.1" customHeight="1" spans="1:8">
      <c r="A134" s="76">
        <f t="shared" si="2"/>
        <v>132</v>
      </c>
      <c r="B134" s="82" t="s">
        <v>198</v>
      </c>
      <c r="C134" s="90" t="s">
        <v>23</v>
      </c>
      <c r="D134" s="78">
        <v>11</v>
      </c>
      <c r="E134" s="86"/>
      <c r="F134" s="76"/>
      <c r="G134" s="87" t="s">
        <v>27</v>
      </c>
      <c r="H134" s="95" t="s">
        <v>129</v>
      </c>
    </row>
    <row r="135" ht="44.1" customHeight="1" spans="1:8">
      <c r="A135" s="100" t="s">
        <v>199</v>
      </c>
      <c r="B135" s="101"/>
      <c r="C135" s="101"/>
      <c r="D135" s="101"/>
      <c r="E135" s="101"/>
      <c r="F135" s="76"/>
      <c r="G135" s="104"/>
      <c r="H135" s="105"/>
    </row>
    <row r="136" ht="84" customHeight="1" spans="1:8">
      <c r="A136" s="102" t="s">
        <v>200</v>
      </c>
      <c r="B136" s="102"/>
      <c r="C136" s="102"/>
      <c r="D136" s="102"/>
      <c r="E136" s="102"/>
      <c r="F136" s="102"/>
      <c r="G136" s="102"/>
      <c r="H136" s="102"/>
    </row>
    <row r="137" ht="34" customHeight="1" spans="1:8">
      <c r="A137" s="103" t="s">
        <v>201</v>
      </c>
      <c r="B137" s="103"/>
      <c r="C137" s="103"/>
      <c r="D137" s="103"/>
      <c r="E137" s="103"/>
      <c r="F137" s="103"/>
      <c r="G137" s="103"/>
      <c r="H137" s="103"/>
    </row>
    <row r="138" ht="27" customHeight="1" spans="1:8">
      <c r="A138" s="103" t="s">
        <v>202</v>
      </c>
      <c r="B138" s="103"/>
      <c r="C138" s="103"/>
      <c r="D138" s="103"/>
      <c r="E138" s="103"/>
      <c r="F138" s="103"/>
      <c r="G138" s="103"/>
      <c r="H138" s="103"/>
    </row>
  </sheetData>
  <autoFilter xmlns:etc="http://www.wps.cn/officeDocument/2017/etCustomData" ref="A2:XEX138" etc:filterBottomFollowUsedRange="0">
    <extLst/>
  </autoFilter>
  <mergeCells count="5">
    <mergeCell ref="A1:H1"/>
    <mergeCell ref="A135:E135"/>
    <mergeCell ref="A136:H136"/>
    <mergeCell ref="A137:H137"/>
    <mergeCell ref="A138:H138"/>
  </mergeCells>
  <conditionalFormatting sqref="B122">
    <cfRule type="duplicateValues" dxfId="0" priority="2"/>
  </conditionalFormatting>
  <conditionalFormatting sqref="B22:B134">
    <cfRule type="duplicateValues" dxfId="0" priority="1"/>
  </conditionalFormatting>
  <conditionalFormatting sqref="B120:B121 B123:B134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A18" sqref="A18:G18"/>
    </sheetView>
  </sheetViews>
  <sheetFormatPr defaultColWidth="9" defaultRowHeight="13.5" outlineLevelCol="6"/>
  <cols>
    <col min="1" max="2" width="9" style="40"/>
    <col min="3" max="3" width="39.125" style="40" customWidth="1"/>
    <col min="4" max="4" width="13.375" style="40" customWidth="1"/>
    <col min="5" max="5" width="13" style="40" customWidth="1"/>
    <col min="6" max="6" width="13.75" style="40" customWidth="1"/>
    <col min="7" max="7" width="24.875" style="40" customWidth="1"/>
    <col min="8" max="10" width="9" style="40"/>
    <col min="11" max="11" width="24.625" style="40" customWidth="1"/>
    <col min="12" max="12" width="9" style="40"/>
    <col min="13" max="13" width="16.875" style="40" customWidth="1"/>
    <col min="14" max="16384" width="9" style="40"/>
  </cols>
  <sheetData>
    <row r="1" s="39" customFormat="1" ht="39" customHeight="1" spans="1:7">
      <c r="A1" s="41" t="s">
        <v>203</v>
      </c>
      <c r="B1" s="42"/>
      <c r="C1" s="42"/>
      <c r="D1" s="42"/>
      <c r="E1" s="42"/>
      <c r="F1" s="42"/>
      <c r="G1" s="60"/>
    </row>
    <row r="2" s="39" customFormat="1" ht="28.5" customHeight="1" spans="1:7">
      <c r="A2" s="43" t="s">
        <v>1</v>
      </c>
      <c r="B2" s="43" t="s">
        <v>204</v>
      </c>
      <c r="C2" s="43" t="s">
        <v>205</v>
      </c>
      <c r="D2" s="43" t="s">
        <v>206</v>
      </c>
      <c r="E2" s="61" t="s">
        <v>18</v>
      </c>
      <c r="F2" s="43" t="s">
        <v>19</v>
      </c>
      <c r="G2" s="43" t="s">
        <v>4</v>
      </c>
    </row>
    <row r="3" s="39" customFormat="1" ht="17.25" customHeight="1" spans="1:7">
      <c r="A3" s="44" t="s">
        <v>207</v>
      </c>
      <c r="B3" s="45"/>
      <c r="C3" s="45"/>
      <c r="D3" s="45"/>
      <c r="E3" s="45"/>
      <c r="F3" s="45"/>
      <c r="G3" s="45"/>
    </row>
    <row r="4" s="39" customFormat="1" ht="36" customHeight="1" spans="1:7">
      <c r="A4" s="46">
        <v>1</v>
      </c>
      <c r="B4" s="47" t="s">
        <v>208</v>
      </c>
      <c r="C4" s="47" t="s">
        <v>209</v>
      </c>
      <c r="D4" s="47">
        <v>20</v>
      </c>
      <c r="E4" s="48"/>
      <c r="F4" s="47">
        <f t="shared" ref="F4:F9" si="0">D4*E4</f>
        <v>0</v>
      </c>
      <c r="G4" s="47" t="s">
        <v>210</v>
      </c>
    </row>
    <row r="5" s="39" customFormat="1" ht="33.95" customHeight="1" spans="1:7">
      <c r="A5" s="46">
        <v>2</v>
      </c>
      <c r="B5" s="48"/>
      <c r="C5" s="47" t="s">
        <v>211</v>
      </c>
      <c r="D5" s="47">
        <v>5</v>
      </c>
      <c r="E5" s="48"/>
      <c r="F5" s="48">
        <f t="shared" si="0"/>
        <v>0</v>
      </c>
      <c r="G5" s="48"/>
    </row>
    <row r="6" s="39" customFormat="1" ht="30" customHeight="1" spans="1:7">
      <c r="A6" s="46">
        <v>3</v>
      </c>
      <c r="B6" s="47" t="s">
        <v>212</v>
      </c>
      <c r="C6" s="47" t="s">
        <v>209</v>
      </c>
      <c r="D6" s="47">
        <v>1</v>
      </c>
      <c r="E6" s="48"/>
      <c r="F6" s="48">
        <f t="shared" si="0"/>
        <v>0</v>
      </c>
      <c r="G6" s="47" t="s">
        <v>213</v>
      </c>
    </row>
    <row r="7" s="39" customFormat="1" ht="30" customHeight="1" spans="1:7">
      <c r="A7" s="46">
        <v>4</v>
      </c>
      <c r="B7" s="48"/>
      <c r="C7" s="47" t="s">
        <v>211</v>
      </c>
      <c r="D7" s="47">
        <v>2</v>
      </c>
      <c r="E7" s="48"/>
      <c r="F7" s="48">
        <f t="shared" si="0"/>
        <v>0</v>
      </c>
      <c r="G7" s="48"/>
    </row>
    <row r="8" s="39" customFormat="1" ht="30" customHeight="1" spans="1:7">
      <c r="A8" s="46">
        <v>5</v>
      </c>
      <c r="B8" s="47" t="s">
        <v>214</v>
      </c>
      <c r="C8" s="47" t="s">
        <v>215</v>
      </c>
      <c r="D8" s="47">
        <v>1</v>
      </c>
      <c r="E8" s="48"/>
      <c r="F8" s="47">
        <f t="shared" si="0"/>
        <v>0</v>
      </c>
      <c r="G8" s="47" t="s">
        <v>216</v>
      </c>
    </row>
    <row r="9" s="39" customFormat="1" ht="33" customHeight="1" spans="1:7">
      <c r="A9" s="46">
        <v>6</v>
      </c>
      <c r="B9" s="48"/>
      <c r="C9" s="47" t="s">
        <v>217</v>
      </c>
      <c r="D9" s="47">
        <v>2</v>
      </c>
      <c r="E9" s="48"/>
      <c r="F9" s="48">
        <f t="shared" si="0"/>
        <v>0</v>
      </c>
      <c r="G9" s="48"/>
    </row>
    <row r="10" s="39" customFormat="1" ht="30" customHeight="1" spans="1:7">
      <c r="A10" s="49" t="s">
        <v>218</v>
      </c>
      <c r="B10" s="50"/>
      <c r="C10" s="50"/>
      <c r="D10" s="50"/>
      <c r="E10" s="62"/>
      <c r="F10" s="63">
        <f>SUM(F4:F9)</f>
        <v>0</v>
      </c>
      <c r="G10" s="52"/>
    </row>
    <row r="11" ht="30.95" customHeight="1" spans="1:7">
      <c r="A11" s="51" t="s">
        <v>219</v>
      </c>
      <c r="B11" s="52"/>
      <c r="C11" s="52"/>
      <c r="D11" s="52"/>
      <c r="E11" s="52"/>
      <c r="F11" s="52"/>
      <c r="G11" s="52"/>
    </row>
    <row r="12" ht="135.95" customHeight="1" spans="1:7">
      <c r="A12" s="53">
        <v>1</v>
      </c>
      <c r="B12" s="54" t="s">
        <v>220</v>
      </c>
      <c r="C12" s="55" t="s">
        <v>221</v>
      </c>
      <c r="D12" s="54">
        <v>1</v>
      </c>
      <c r="E12" s="54"/>
      <c r="F12" s="64">
        <f t="shared" ref="F12:F17" si="1">E12*D12</f>
        <v>0</v>
      </c>
      <c r="G12" s="65" t="s">
        <v>222</v>
      </c>
    </row>
    <row r="13" ht="147" customHeight="1" spans="1:7">
      <c r="A13" s="53">
        <v>2</v>
      </c>
      <c r="B13" s="54" t="s">
        <v>220</v>
      </c>
      <c r="C13" s="55" t="s">
        <v>223</v>
      </c>
      <c r="D13" s="54">
        <v>2</v>
      </c>
      <c r="E13" s="54"/>
      <c r="F13" s="64">
        <f t="shared" si="1"/>
        <v>0</v>
      </c>
      <c r="G13" s="65" t="s">
        <v>224</v>
      </c>
    </row>
    <row r="14" ht="164.1" customHeight="1" spans="1:7">
      <c r="A14" s="53">
        <v>3</v>
      </c>
      <c r="B14" s="54" t="s">
        <v>220</v>
      </c>
      <c r="C14" s="55" t="s">
        <v>225</v>
      </c>
      <c r="D14" s="54">
        <v>1</v>
      </c>
      <c r="E14" s="54"/>
      <c r="F14" s="64">
        <f t="shared" si="1"/>
        <v>0</v>
      </c>
      <c r="G14" s="65" t="s">
        <v>224</v>
      </c>
    </row>
    <row r="15" ht="105" customHeight="1" spans="1:7">
      <c r="A15" s="53">
        <v>4</v>
      </c>
      <c r="B15" s="54" t="s">
        <v>220</v>
      </c>
      <c r="C15" s="55" t="s">
        <v>226</v>
      </c>
      <c r="D15" s="54">
        <v>1</v>
      </c>
      <c r="E15" s="54"/>
      <c r="F15" s="64">
        <f t="shared" si="1"/>
        <v>0</v>
      </c>
      <c r="G15" s="66" t="s">
        <v>227</v>
      </c>
    </row>
    <row r="16" ht="27.95" customHeight="1" spans="1:7">
      <c r="A16" s="56" t="s">
        <v>218</v>
      </c>
      <c r="B16" s="57"/>
      <c r="C16" s="57"/>
      <c r="D16" s="57"/>
      <c r="E16" s="67"/>
      <c r="F16" s="64">
        <f t="shared" si="1"/>
        <v>0</v>
      </c>
      <c r="G16" s="68"/>
    </row>
    <row r="17" ht="27.95" customHeight="1" spans="1:7">
      <c r="A17" s="58" t="s">
        <v>9</v>
      </c>
      <c r="B17" s="58"/>
      <c r="C17" s="58"/>
      <c r="D17" s="58"/>
      <c r="E17" s="58"/>
      <c r="F17" s="64">
        <f t="shared" si="1"/>
        <v>0</v>
      </c>
      <c r="G17" s="68"/>
    </row>
    <row r="18" customFormat="1" ht="75" customHeight="1" spans="1:7">
      <c r="A18" s="17" t="s">
        <v>228</v>
      </c>
      <c r="B18" s="59"/>
      <c r="C18" s="59"/>
      <c r="D18" s="59"/>
      <c r="E18" s="59"/>
      <c r="F18" s="59"/>
      <c r="G18" s="59"/>
    </row>
  </sheetData>
  <mergeCells count="13">
    <mergeCell ref="A1:G1"/>
    <mergeCell ref="A3:G3"/>
    <mergeCell ref="A10:E10"/>
    <mergeCell ref="A11:G11"/>
    <mergeCell ref="A16:E16"/>
    <mergeCell ref="A17:E17"/>
    <mergeCell ref="A18:G18"/>
    <mergeCell ref="B4:B5"/>
    <mergeCell ref="B6:B7"/>
    <mergeCell ref="B8:B9"/>
    <mergeCell ref="G4:G5"/>
    <mergeCell ref="G6:G7"/>
    <mergeCell ref="G8:G9"/>
  </mergeCells>
  <pageMargins left="0.75" right="0.75" top="1" bottom="1" header="0.5" footer="0.5"/>
  <pageSetup paperSize="9" scale="7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5" sqref="E5"/>
    </sheetView>
  </sheetViews>
  <sheetFormatPr defaultColWidth="9" defaultRowHeight="16.5" outlineLevelRow="7" outlineLevelCol="6"/>
  <cols>
    <col min="1" max="1" width="9" style="28"/>
    <col min="2" max="2" width="12" style="28" customWidth="1"/>
    <col min="3" max="3" width="35.75" style="28" customWidth="1"/>
    <col min="4" max="5" width="9" style="28"/>
    <col min="6" max="6" width="12.75" style="28" customWidth="1"/>
    <col min="7" max="7" width="13.25" style="28" customWidth="1"/>
    <col min="8" max="16384" width="9" style="28"/>
  </cols>
  <sheetData>
    <row r="1" ht="36.95" customHeight="1" spans="1:7">
      <c r="A1" s="3" t="s">
        <v>229</v>
      </c>
      <c r="B1" s="3"/>
      <c r="C1" s="29"/>
      <c r="D1" s="3"/>
      <c r="E1" s="3"/>
      <c r="F1" s="3"/>
      <c r="G1" s="3"/>
    </row>
    <row r="2" ht="39" customHeight="1" spans="1:7">
      <c r="A2" s="30" t="s">
        <v>1</v>
      </c>
      <c r="B2" s="30" t="s">
        <v>204</v>
      </c>
      <c r="C2" s="30" t="s">
        <v>230</v>
      </c>
      <c r="D2" s="30" t="s">
        <v>16</v>
      </c>
      <c r="E2" s="30" t="s">
        <v>206</v>
      </c>
      <c r="F2" s="30" t="s">
        <v>18</v>
      </c>
      <c r="G2" s="30" t="s">
        <v>19</v>
      </c>
    </row>
    <row r="3" ht="60" customHeight="1" spans="1:7">
      <c r="A3" s="31">
        <v>1</v>
      </c>
      <c r="B3" s="31" t="s">
        <v>231</v>
      </c>
      <c r="C3" s="32" t="s">
        <v>232</v>
      </c>
      <c r="D3" s="31" t="s">
        <v>233</v>
      </c>
      <c r="E3" s="31">
        <v>543</v>
      </c>
      <c r="F3" s="37"/>
      <c r="G3" s="31"/>
    </row>
    <row r="4" ht="60" customHeight="1" spans="1:7">
      <c r="A4" s="31">
        <v>2</v>
      </c>
      <c r="B4" s="31" t="s">
        <v>234</v>
      </c>
      <c r="C4" s="32" t="s">
        <v>235</v>
      </c>
      <c r="D4" s="31" t="s">
        <v>233</v>
      </c>
      <c r="E4" s="31">
        <v>277</v>
      </c>
      <c r="F4" s="37"/>
      <c r="G4" s="31"/>
    </row>
    <row r="5" ht="60" customHeight="1" spans="1:7">
      <c r="A5" s="31">
        <v>3</v>
      </c>
      <c r="B5" s="31" t="s">
        <v>236</v>
      </c>
      <c r="C5" s="33" t="s">
        <v>237</v>
      </c>
      <c r="D5" s="31" t="s">
        <v>233</v>
      </c>
      <c r="E5" s="31">
        <v>224</v>
      </c>
      <c r="F5" s="37"/>
      <c r="G5" s="31"/>
    </row>
    <row r="6" ht="60" customHeight="1" spans="1:7">
      <c r="A6" s="31">
        <v>4</v>
      </c>
      <c r="B6" s="31" t="s">
        <v>238</v>
      </c>
      <c r="C6" s="32" t="s">
        <v>239</v>
      </c>
      <c r="D6" s="31" t="s">
        <v>233</v>
      </c>
      <c r="E6" s="31">
        <v>815</v>
      </c>
      <c r="F6" s="37"/>
      <c r="G6" s="31"/>
    </row>
    <row r="7" ht="51.95" customHeight="1" spans="1:7">
      <c r="A7" s="34" t="s">
        <v>9</v>
      </c>
      <c r="B7" s="35"/>
      <c r="C7" s="35"/>
      <c r="D7" s="35"/>
      <c r="E7" s="35"/>
      <c r="F7" s="38"/>
      <c r="G7" s="37">
        <f>SUM(G3:G6)</f>
        <v>0</v>
      </c>
    </row>
    <row r="8" ht="57.95" customHeight="1" spans="1:7">
      <c r="A8" s="33" t="s">
        <v>240</v>
      </c>
      <c r="B8" s="36"/>
      <c r="C8" s="36"/>
      <c r="D8" s="36"/>
      <c r="E8" s="36"/>
      <c r="F8" s="36"/>
      <c r="G8" s="36"/>
    </row>
  </sheetData>
  <mergeCells count="3">
    <mergeCell ref="A1:G1"/>
    <mergeCell ref="A7:F7"/>
    <mergeCell ref="A8:G8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I18" sqref="I18"/>
    </sheetView>
  </sheetViews>
  <sheetFormatPr defaultColWidth="9" defaultRowHeight="13.5"/>
  <cols>
    <col min="1" max="1" width="7" style="1" customWidth="1"/>
    <col min="2" max="2" width="9" style="1"/>
    <col min="3" max="3" width="24" style="1" customWidth="1"/>
    <col min="4" max="4" width="18.375" style="1" customWidth="1"/>
    <col min="5" max="7" width="9" style="1"/>
    <col min="8" max="8" width="10.75" style="2" customWidth="1"/>
    <col min="9" max="9" width="11.25" style="2" customWidth="1"/>
    <col min="10" max="16384" width="9" style="1"/>
  </cols>
  <sheetData>
    <row r="1" ht="36.95" customHeight="1" spans="1:9">
      <c r="A1" s="3" t="s">
        <v>241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1</v>
      </c>
      <c r="B2" s="4" t="s">
        <v>242</v>
      </c>
      <c r="C2" s="5" t="s">
        <v>243</v>
      </c>
      <c r="D2" s="4" t="s">
        <v>244</v>
      </c>
      <c r="E2" s="4" t="s">
        <v>245</v>
      </c>
      <c r="F2" s="4" t="s">
        <v>206</v>
      </c>
      <c r="G2" s="18" t="s">
        <v>16</v>
      </c>
      <c r="H2" s="18" t="s">
        <v>18</v>
      </c>
      <c r="I2" s="18" t="s">
        <v>19</v>
      </c>
    </row>
    <row r="3" ht="60" customHeight="1" spans="1:9">
      <c r="A3" s="6">
        <v>1</v>
      </c>
      <c r="B3" s="6" t="s">
        <v>246</v>
      </c>
      <c r="C3" s="7" t="s">
        <v>247</v>
      </c>
      <c r="D3" s="6"/>
      <c r="E3" s="6" t="s">
        <v>248</v>
      </c>
      <c r="F3" s="7">
        <v>50</v>
      </c>
      <c r="G3" s="19" t="s">
        <v>233</v>
      </c>
      <c r="H3" s="20"/>
      <c r="I3" s="20"/>
    </row>
    <row r="4" ht="60" customHeight="1" spans="1:9">
      <c r="A4" s="6">
        <v>2</v>
      </c>
      <c r="B4" s="6" t="s">
        <v>249</v>
      </c>
      <c r="C4" s="7" t="s">
        <v>250</v>
      </c>
      <c r="D4" s="6"/>
      <c r="E4" s="6" t="s">
        <v>248</v>
      </c>
      <c r="F4" s="7">
        <v>1500</v>
      </c>
      <c r="G4" s="19" t="s">
        <v>23</v>
      </c>
      <c r="H4" s="20"/>
      <c r="I4" s="20"/>
    </row>
    <row r="5" ht="60" customHeight="1" spans="1:9">
      <c r="A5" s="6">
        <v>3</v>
      </c>
      <c r="B5" s="6" t="s">
        <v>251</v>
      </c>
      <c r="C5" s="7" t="s">
        <v>252</v>
      </c>
      <c r="D5" s="6"/>
      <c r="E5" s="6" t="s">
        <v>248</v>
      </c>
      <c r="F5" s="7">
        <v>28000</v>
      </c>
      <c r="G5" s="19" t="s">
        <v>233</v>
      </c>
      <c r="H5" s="20"/>
      <c r="I5" s="20"/>
    </row>
    <row r="6" ht="60" customHeight="1" spans="1:9">
      <c r="A6" s="6">
        <v>4</v>
      </c>
      <c r="B6" s="6" t="s">
        <v>253</v>
      </c>
      <c r="C6" s="7" t="s">
        <v>254</v>
      </c>
      <c r="D6" s="6"/>
      <c r="E6" s="6" t="s">
        <v>248</v>
      </c>
      <c r="F6" s="6">
        <v>100</v>
      </c>
      <c r="G6" s="19" t="s">
        <v>233</v>
      </c>
      <c r="H6" s="20"/>
      <c r="I6" s="20"/>
    </row>
    <row r="7" ht="60" customHeight="1" spans="1:9">
      <c r="A7" s="8">
        <v>5</v>
      </c>
      <c r="B7" s="6" t="s">
        <v>255</v>
      </c>
      <c r="C7" s="7" t="s">
        <v>256</v>
      </c>
      <c r="D7" s="6"/>
      <c r="E7" s="6" t="s">
        <v>257</v>
      </c>
      <c r="F7" s="6">
        <v>2500</v>
      </c>
      <c r="G7" s="19" t="s">
        <v>233</v>
      </c>
      <c r="H7" s="20"/>
      <c r="I7" s="20"/>
    </row>
    <row r="8" ht="81.95" customHeight="1" spans="1:9">
      <c r="A8" s="9"/>
      <c r="B8" s="6" t="s">
        <v>255</v>
      </c>
      <c r="C8" s="7" t="s">
        <v>258</v>
      </c>
      <c r="D8" s="6"/>
      <c r="E8" s="6" t="s">
        <v>257</v>
      </c>
      <c r="F8" s="6">
        <v>2500</v>
      </c>
      <c r="G8" s="19" t="s">
        <v>233</v>
      </c>
      <c r="H8" s="20"/>
      <c r="I8" s="20"/>
    </row>
    <row r="9" ht="78" customHeight="1" spans="1:9">
      <c r="A9" s="6">
        <v>6</v>
      </c>
      <c r="B9" s="6" t="s">
        <v>259</v>
      </c>
      <c r="C9" s="7" t="s">
        <v>260</v>
      </c>
      <c r="D9" s="6"/>
      <c r="E9" s="6" t="s">
        <v>257</v>
      </c>
      <c r="F9" s="6">
        <v>2500</v>
      </c>
      <c r="G9" s="19" t="s">
        <v>233</v>
      </c>
      <c r="H9" s="20"/>
      <c r="I9" s="20"/>
    </row>
    <row r="10" ht="78" customHeight="1" spans="1:9">
      <c r="A10" s="6">
        <v>7</v>
      </c>
      <c r="B10" s="6" t="s">
        <v>261</v>
      </c>
      <c r="C10" s="7" t="s">
        <v>262</v>
      </c>
      <c r="D10" s="6"/>
      <c r="E10" s="6" t="s">
        <v>257</v>
      </c>
      <c r="F10" s="6">
        <v>5000</v>
      </c>
      <c r="G10" s="19" t="s">
        <v>233</v>
      </c>
      <c r="H10" s="20"/>
      <c r="I10" s="20"/>
    </row>
    <row r="11" ht="90" customHeight="1" spans="1:9">
      <c r="A11" s="6">
        <v>8</v>
      </c>
      <c r="B11" s="6" t="s">
        <v>263</v>
      </c>
      <c r="C11" s="7" t="s">
        <v>264</v>
      </c>
      <c r="D11" s="8"/>
      <c r="E11" s="6" t="s">
        <v>257</v>
      </c>
      <c r="F11" s="7">
        <v>150</v>
      </c>
      <c r="G11" s="19" t="s">
        <v>233</v>
      </c>
      <c r="H11" s="20"/>
      <c r="I11" s="20"/>
    </row>
    <row r="12" ht="81.95" customHeight="1" spans="1:9">
      <c r="A12" s="6">
        <v>9</v>
      </c>
      <c r="B12" s="6" t="s">
        <v>265</v>
      </c>
      <c r="C12" s="7" t="s">
        <v>266</v>
      </c>
      <c r="D12" s="8"/>
      <c r="E12" s="6" t="s">
        <v>257</v>
      </c>
      <c r="F12" s="7">
        <v>150</v>
      </c>
      <c r="G12" s="19" t="s">
        <v>233</v>
      </c>
      <c r="H12" s="20"/>
      <c r="I12" s="20"/>
    </row>
    <row r="13" ht="60.95" customHeight="1" spans="1:9">
      <c r="A13" s="6">
        <v>10</v>
      </c>
      <c r="B13" s="6" t="s">
        <v>267</v>
      </c>
      <c r="C13" s="7" t="s">
        <v>268</v>
      </c>
      <c r="D13" s="8"/>
      <c r="E13" s="6" t="s">
        <v>257</v>
      </c>
      <c r="F13" s="7">
        <v>300</v>
      </c>
      <c r="G13" s="21" t="s">
        <v>23</v>
      </c>
      <c r="H13" s="20"/>
      <c r="I13" s="20"/>
    </row>
    <row r="14" ht="68.1" customHeight="1" spans="1:9">
      <c r="A14" s="6">
        <v>11</v>
      </c>
      <c r="B14" s="6" t="s">
        <v>269</v>
      </c>
      <c r="C14" s="7" t="s">
        <v>270</v>
      </c>
      <c r="D14" s="6"/>
      <c r="E14" s="6" t="s">
        <v>257</v>
      </c>
      <c r="F14" s="7">
        <v>200</v>
      </c>
      <c r="G14" s="21" t="s">
        <v>271</v>
      </c>
      <c r="H14" s="20"/>
      <c r="I14" s="20"/>
    </row>
    <row r="15" ht="68.1" customHeight="1" spans="1:9">
      <c r="A15" s="6">
        <v>12</v>
      </c>
      <c r="B15" s="6" t="s">
        <v>272</v>
      </c>
      <c r="C15" s="7" t="s">
        <v>273</v>
      </c>
      <c r="D15" s="10"/>
      <c r="E15" s="6" t="s">
        <v>257</v>
      </c>
      <c r="F15" s="7">
        <v>1500</v>
      </c>
      <c r="G15" s="21" t="s">
        <v>123</v>
      </c>
      <c r="H15" s="20"/>
      <c r="I15" s="20"/>
    </row>
    <row r="16" ht="68.1" customHeight="1" spans="1:9">
      <c r="A16" s="8">
        <v>13</v>
      </c>
      <c r="B16" s="6" t="s">
        <v>274</v>
      </c>
      <c r="C16" s="7" t="s">
        <v>275</v>
      </c>
      <c r="D16" s="10"/>
      <c r="E16" s="6" t="s">
        <v>257</v>
      </c>
      <c r="F16" s="7">
        <v>40</v>
      </c>
      <c r="G16" s="21" t="s">
        <v>276</v>
      </c>
      <c r="H16" s="20"/>
      <c r="I16" s="20"/>
    </row>
    <row r="17" ht="68.1" customHeight="1" spans="1:9">
      <c r="A17" s="9"/>
      <c r="B17" s="6" t="s">
        <v>274</v>
      </c>
      <c r="C17" s="7" t="s">
        <v>277</v>
      </c>
      <c r="D17" s="10"/>
      <c r="E17" s="6" t="s">
        <v>257</v>
      </c>
      <c r="F17" s="7">
        <v>40</v>
      </c>
      <c r="G17" s="21" t="s">
        <v>276</v>
      </c>
      <c r="H17" s="20"/>
      <c r="I17" s="20"/>
    </row>
    <row r="18" ht="68.1" customHeight="1" spans="1:9">
      <c r="A18" s="6">
        <v>14</v>
      </c>
      <c r="B18" s="6" t="s">
        <v>278</v>
      </c>
      <c r="C18" s="7" t="s">
        <v>279</v>
      </c>
      <c r="D18" s="10"/>
      <c r="E18" s="6" t="s">
        <v>257</v>
      </c>
      <c r="F18" s="7">
        <v>100</v>
      </c>
      <c r="G18" s="21" t="s">
        <v>233</v>
      </c>
      <c r="H18" s="20"/>
      <c r="I18" s="20"/>
    </row>
    <row r="19" ht="68.1" customHeight="1" spans="1:9">
      <c r="A19" s="6">
        <v>15</v>
      </c>
      <c r="B19" s="6" t="s">
        <v>280</v>
      </c>
      <c r="C19" s="7" t="s">
        <v>281</v>
      </c>
      <c r="D19" s="10"/>
      <c r="E19" s="6" t="s">
        <v>257</v>
      </c>
      <c r="F19" s="7">
        <v>100</v>
      </c>
      <c r="G19" s="21" t="s">
        <v>282</v>
      </c>
      <c r="H19" s="20"/>
      <c r="I19" s="20"/>
    </row>
    <row r="20" ht="68.1" customHeight="1" spans="1:9">
      <c r="A20" s="6">
        <v>16</v>
      </c>
      <c r="B20" s="6" t="s">
        <v>283</v>
      </c>
      <c r="C20" s="7" t="s">
        <v>284</v>
      </c>
      <c r="D20" s="10"/>
      <c r="E20" s="6" t="s">
        <v>257</v>
      </c>
      <c r="F20" s="7">
        <v>300</v>
      </c>
      <c r="G20" s="21" t="s">
        <v>123</v>
      </c>
      <c r="H20" s="20"/>
      <c r="I20" s="20"/>
    </row>
    <row r="21" ht="68.1" customHeight="1" spans="1:9">
      <c r="A21" s="6">
        <v>17</v>
      </c>
      <c r="B21" s="6" t="s">
        <v>285</v>
      </c>
      <c r="C21" s="7" t="s">
        <v>286</v>
      </c>
      <c r="D21" s="10"/>
      <c r="E21" s="6" t="s">
        <v>257</v>
      </c>
      <c r="F21" s="7">
        <v>100</v>
      </c>
      <c r="G21" s="22" t="s">
        <v>233</v>
      </c>
      <c r="H21" s="20"/>
      <c r="I21" s="20"/>
    </row>
    <row r="22" ht="68.1" customHeight="1" spans="1:9">
      <c r="A22" s="6">
        <v>18</v>
      </c>
      <c r="B22" s="6" t="s">
        <v>287</v>
      </c>
      <c r="C22" s="7" t="s">
        <v>288</v>
      </c>
      <c r="D22" s="10"/>
      <c r="E22" s="6" t="s">
        <v>257</v>
      </c>
      <c r="F22" s="7">
        <v>200</v>
      </c>
      <c r="G22" s="22" t="s">
        <v>233</v>
      </c>
      <c r="H22" s="20"/>
      <c r="I22" s="20"/>
    </row>
    <row r="23" ht="68.1" customHeight="1" spans="1:9">
      <c r="A23" s="6">
        <v>19</v>
      </c>
      <c r="B23" s="6" t="s">
        <v>289</v>
      </c>
      <c r="C23" s="7" t="s">
        <v>286</v>
      </c>
      <c r="D23" s="10"/>
      <c r="E23" s="6" t="s">
        <v>257</v>
      </c>
      <c r="F23" s="7">
        <v>200</v>
      </c>
      <c r="G23" s="22" t="s">
        <v>290</v>
      </c>
      <c r="H23" s="20"/>
      <c r="I23" s="20"/>
    </row>
    <row r="24" ht="68.1" customHeight="1" spans="1:9">
      <c r="A24" s="6">
        <v>20</v>
      </c>
      <c r="B24" s="11" t="s">
        <v>291</v>
      </c>
      <c r="C24" s="7" t="s">
        <v>292</v>
      </c>
      <c r="D24" s="6" t="str">
        <f>_xlfn.DISPIMG("ID_7ED48ABDD5DD4C4183846A7F07ED611D",1)</f>
        <v>=DISPIMG("ID_7ED48ABDD5DD4C4183846A7F07ED611D",1)</v>
      </c>
      <c r="E24" s="11" t="s">
        <v>293</v>
      </c>
      <c r="F24" s="7">
        <v>5</v>
      </c>
      <c r="G24" s="23" t="s">
        <v>282</v>
      </c>
      <c r="H24" s="20"/>
      <c r="I24" s="20"/>
    </row>
    <row r="25" ht="68.1" customHeight="1" spans="1:9">
      <c r="A25" s="6">
        <v>21</v>
      </c>
      <c r="B25" s="11" t="s">
        <v>294</v>
      </c>
      <c r="C25" s="7" t="s">
        <v>295</v>
      </c>
      <c r="D25" s="6" t="str">
        <f>_xlfn.DISPIMG("ID_CB053AA44DB64D66B66CD61DB0952C84",1)</f>
        <v>=DISPIMG("ID_CB053AA44DB64D66B66CD61DB0952C84",1)</v>
      </c>
      <c r="E25" s="6" t="s">
        <v>293</v>
      </c>
      <c r="F25" s="7">
        <v>5</v>
      </c>
      <c r="G25" s="23" t="s">
        <v>282</v>
      </c>
      <c r="H25" s="20"/>
      <c r="I25" s="20"/>
    </row>
    <row r="26" ht="68.1" customHeight="1" spans="1:9">
      <c r="A26" s="6">
        <v>22</v>
      </c>
      <c r="B26" s="6" t="s">
        <v>296</v>
      </c>
      <c r="C26" s="7" t="s">
        <v>297</v>
      </c>
      <c r="D26" s="6" t="str">
        <f>_xlfn.DISPIMG("ID_CB053AA44DB64D66B66CD61DB0952C84",1)</f>
        <v>=DISPIMG("ID_CB053AA44DB64D66B66CD61DB0952C84",1)</v>
      </c>
      <c r="E26" s="6" t="s">
        <v>298</v>
      </c>
      <c r="F26" s="7">
        <v>1</v>
      </c>
      <c r="G26" s="21" t="s">
        <v>299</v>
      </c>
      <c r="H26" s="20"/>
      <c r="I26" s="20"/>
    </row>
    <row r="27" ht="68.1" customHeight="1" spans="1:9">
      <c r="A27" s="6">
        <v>23</v>
      </c>
      <c r="B27" s="12" t="s">
        <v>300</v>
      </c>
      <c r="C27" s="13" t="s">
        <v>301</v>
      </c>
      <c r="D27" s="12" t="str">
        <f>_xlfn.DISPIMG("ID_F543614E54A346D786245B5377B3AAD7",1)</f>
        <v>=DISPIMG("ID_F543614E54A346D786245B5377B3AAD7",1)</v>
      </c>
      <c r="E27" s="6" t="s">
        <v>298</v>
      </c>
      <c r="F27" s="24">
        <v>3</v>
      </c>
      <c r="G27" s="25" t="s">
        <v>276</v>
      </c>
      <c r="H27" s="20"/>
      <c r="I27" s="20"/>
    </row>
    <row r="28" ht="72.95" customHeight="1" spans="1:9">
      <c r="A28" s="6">
        <v>24</v>
      </c>
      <c r="B28" s="12" t="s">
        <v>302</v>
      </c>
      <c r="C28" s="13" t="s">
        <v>303</v>
      </c>
      <c r="D28" s="12" t="str">
        <f>_xlfn.DISPIMG("ID_AB68160B68AC431480633425E6C34AB5",1)</f>
        <v>=DISPIMG("ID_AB68160B68AC431480633425E6C34AB5",1)</v>
      </c>
      <c r="E28" s="24" t="s">
        <v>304</v>
      </c>
      <c r="F28" s="24">
        <v>3</v>
      </c>
      <c r="G28" s="25" t="s">
        <v>276</v>
      </c>
      <c r="H28" s="20"/>
      <c r="I28" s="20"/>
    </row>
    <row r="29" ht="60" customHeight="1" spans="1:9">
      <c r="A29" s="6">
        <v>25</v>
      </c>
      <c r="B29" s="11" t="s">
        <v>305</v>
      </c>
      <c r="C29" s="7" t="s">
        <v>306</v>
      </c>
      <c r="D29" s="6"/>
      <c r="E29" s="6" t="s">
        <v>257</v>
      </c>
      <c r="F29" s="7">
        <v>60</v>
      </c>
      <c r="G29" s="22" t="s">
        <v>276</v>
      </c>
      <c r="H29" s="20"/>
      <c r="I29" s="20"/>
    </row>
    <row r="30" ht="63" customHeight="1" spans="1:9">
      <c r="A30" s="6">
        <v>26</v>
      </c>
      <c r="B30" s="11" t="s">
        <v>307</v>
      </c>
      <c r="C30" s="7" t="s">
        <v>308</v>
      </c>
      <c r="D30" s="6"/>
      <c r="E30" s="6" t="s">
        <v>309</v>
      </c>
      <c r="F30" s="7">
        <v>100</v>
      </c>
      <c r="G30" s="22" t="s">
        <v>276</v>
      </c>
      <c r="H30" s="20"/>
      <c r="I30" s="20"/>
    </row>
    <row r="31" ht="57" customHeight="1" spans="1:9">
      <c r="A31" s="6">
        <v>27</v>
      </c>
      <c r="B31" s="6" t="s">
        <v>310</v>
      </c>
      <c r="C31" s="14" t="s">
        <v>311</v>
      </c>
      <c r="D31" s="6" t="str">
        <f>_xlfn.DISPIMG("ID_43A86E7897324B488EB87C87B00943A2",1)</f>
        <v>=DISPIMG("ID_43A86E7897324B488EB87C87B00943A2",1)</v>
      </c>
      <c r="E31" s="6" t="s">
        <v>312</v>
      </c>
      <c r="F31" s="7">
        <v>1</v>
      </c>
      <c r="G31" s="22" t="s">
        <v>299</v>
      </c>
      <c r="H31" s="20"/>
      <c r="I31" s="20"/>
    </row>
    <row r="32" ht="42.95" customHeight="1" spans="1:9">
      <c r="A32" s="15" t="s">
        <v>9</v>
      </c>
      <c r="B32" s="15"/>
      <c r="C32" s="16"/>
      <c r="D32" s="15"/>
      <c r="E32" s="15"/>
      <c r="F32" s="15"/>
      <c r="G32" s="26"/>
      <c r="H32" s="27"/>
      <c r="I32" s="27">
        <f>SUM(I3:I31)</f>
        <v>0</v>
      </c>
    </row>
    <row r="33" ht="89.1" customHeight="1" spans="1:9">
      <c r="A33" s="17" t="s">
        <v>313</v>
      </c>
      <c r="B33" s="17"/>
      <c r="C33" s="17"/>
      <c r="D33" s="17"/>
      <c r="E33" s="17"/>
      <c r="F33" s="17"/>
      <c r="G33" s="17"/>
      <c r="H33" s="17"/>
      <c r="I33" s="17"/>
    </row>
    <row r="34" spans="1:7">
      <c r="A34" s="2"/>
      <c r="B34" s="2"/>
      <c r="C34" s="2"/>
      <c r="D34" s="2"/>
      <c r="E34" s="2"/>
      <c r="F34" s="2"/>
      <c r="G34" s="2"/>
    </row>
  </sheetData>
  <mergeCells count="6">
    <mergeCell ref="A1:I1"/>
    <mergeCell ref="A32:G32"/>
    <mergeCell ref="A33:I33"/>
    <mergeCell ref="A34:I34"/>
    <mergeCell ref="A7:A8"/>
    <mergeCell ref="A16:A1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汇总</vt:lpstr>
      <vt:lpstr>表单印刷类</vt:lpstr>
      <vt:lpstr>摄影、视频制作类</vt:lpstr>
      <vt:lpstr>收费亭贴膜类</vt:lpstr>
      <vt:lpstr>VI系统应用类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杨成</cp:lastModifiedBy>
  <dcterms:created xsi:type="dcterms:W3CDTF">2025-03-18T03:27:00Z</dcterms:created>
  <dcterms:modified xsi:type="dcterms:W3CDTF">2026-07-13T09:24:07Z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CA7B8CDFB055435183CA51E3AF8B5F48_13</vt:lpwstr>
  </property>
  <property fmtid="{D5CDD505-2E9C-101B-9397-08002B2CF9AE}" pid="3" name="KSOProductBuildVer">
    <vt:lpwstr>2052-12.1.0.23122</vt:lpwstr>
  </property>
  <property fmtid="{D5CDD505-2E9C-101B-9397-08002B2CF9AE}" pid="4" name="CalculationRule">
    <vt:i4>0</vt:i4>
  </property>
</Properties>
</file>